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updateLinks="never" codeName="ThisWorkbook"/>
  <mc:AlternateContent xmlns:mc="http://schemas.openxmlformats.org/markup-compatibility/2006">
    <mc:Choice Requires="x15">
      <x15ac:absPath xmlns:x15ac="http://schemas.microsoft.com/office/spreadsheetml/2010/11/ac" url="Z:\Regulation\WA\Revised Final Plan\7. Opex\"/>
    </mc:Choice>
  </mc:AlternateContent>
  <bookViews>
    <workbookView xWindow="2160" yWindow="3165" windowWidth="21600" windowHeight="12735" tabRatio="576"/>
  </bookViews>
  <sheets>
    <sheet name="Cover" sheetId="1" r:id="rId1"/>
    <sheet name="Summary" sheetId="2" r:id="rId2"/>
    <sheet name="Category Summary" sheetId="3" r:id="rId3"/>
    <sheet name="Calcs" sheetId="4" r:id="rId4"/>
    <sheet name="Base year" sheetId="5" r:id="rId5"/>
    <sheet name="Bottom-up" sheetId="6" r:id="rId6"/>
    <sheet name="Escalation" sheetId="7" r:id="rId7"/>
    <sheet name="E Factor" sheetId="8" r:id="rId8"/>
    <sheet name="Step changes" sheetId="9" r:id="rId9"/>
    <sheet name="Calcs &gt;&gt;&gt;" sheetId="12" state="hidden" r:id="rId10"/>
    <sheet name="Outputs &gt;&gt;&gt;" sheetId="13" state="hidden" r:id="rId11"/>
    <sheet name="Inputs &gt;&gt;&gt;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__123Graph_APRICE3" hidden="1">'[1]IPP Cash Flow'!#REF!</definedName>
    <definedName name="__123Graph_BPRICE3" hidden="1">'[1]IPP Cash Flow'!#REF!</definedName>
    <definedName name="__123Graph_D" hidden="1">[2]SUMMARY!#REF!</definedName>
    <definedName name="_Fill" localSheetId="4" hidden="1">#REF!</definedName>
    <definedName name="_Fill" hidden="1">#REF!</definedName>
    <definedName name="_xlnm._FilterDatabase" localSheetId="3" hidden="1">Calcs!$A$5:$AP$13</definedName>
    <definedName name="_xlnm._FilterDatabase" hidden="1">[3]DataAct!#REF!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a">'[4]Lookup|Tables'!$G$12</definedName>
    <definedName name="A10offset">10</definedName>
    <definedName name="A10remlife">'[5]PTRM input'!$L$16</definedName>
    <definedName name="A10stdlife">'[5]PTRM input'!$M$16</definedName>
    <definedName name="A10taxremlife">'[5]PTRM input'!$O$16</definedName>
    <definedName name="A10taxstdlife">'[5]PTRM input'!$P$16</definedName>
    <definedName name="A10taxvalue">'[5]PTRM input'!$N$16</definedName>
    <definedName name="A10value">'[5]PTRM input'!$J$16</definedName>
    <definedName name="A11offset">11</definedName>
    <definedName name="A11remlife">'[5]PTRM input'!$L$17</definedName>
    <definedName name="A11stdlife">'[5]PTRM input'!$M$17</definedName>
    <definedName name="A11taxremlife">'[5]PTRM input'!$O$17</definedName>
    <definedName name="A11taxstdlife">'[5]PTRM input'!$P$17</definedName>
    <definedName name="A11taxvalue">'[5]PTRM input'!$N$17</definedName>
    <definedName name="A11value">'[5]PTRM input'!$J$17</definedName>
    <definedName name="A12offset">12</definedName>
    <definedName name="A12remlife">'[5]PTRM input'!$L$18</definedName>
    <definedName name="A12stdlife">'[5]PTRM input'!$M$18</definedName>
    <definedName name="A12taxremlife">'[5]PTRM input'!$O$18</definedName>
    <definedName name="A12taxstdlife">'[5]PTRM input'!$P$18</definedName>
    <definedName name="A12taxvalue">'[5]PTRM input'!$N$18</definedName>
    <definedName name="A12value">'[5]PTRM input'!$J$18</definedName>
    <definedName name="A13offset">13</definedName>
    <definedName name="A13remlife">'[5]PTRM input'!$L$19</definedName>
    <definedName name="A13stdlife">'[5]PTRM input'!$M$19</definedName>
    <definedName name="A13taxremlife">'[5]PTRM input'!$O$19</definedName>
    <definedName name="A13taxstdlife">'[5]PTRM input'!$P$19</definedName>
    <definedName name="A13taxvalue">'[5]PTRM input'!$N$19</definedName>
    <definedName name="A13value">'[5]PTRM input'!$J$19</definedName>
    <definedName name="A14offset">14</definedName>
    <definedName name="A14remlife">'[5]PTRM input'!$L$20</definedName>
    <definedName name="A14stdlife">'[5]PTRM input'!$M$20</definedName>
    <definedName name="A14taxremlife">'[5]PTRM input'!$O$20</definedName>
    <definedName name="A14taxstdlife">'[5]PTRM input'!$P$20</definedName>
    <definedName name="A14taxvalue">'[5]PTRM input'!$N$20</definedName>
    <definedName name="A14value">'[5]PTRM input'!$J$20</definedName>
    <definedName name="A15offset">15</definedName>
    <definedName name="A15remlife">'[5]PTRM input'!$L$21</definedName>
    <definedName name="A15stdlife">'[5]PTRM input'!$M$21</definedName>
    <definedName name="A15taxremlife">'[5]PTRM input'!$O$21</definedName>
    <definedName name="A15taxstdlife">'[5]PTRM input'!$P$21</definedName>
    <definedName name="A15taxvalue">'[5]PTRM input'!$N$21</definedName>
    <definedName name="A15value">'[5]PTRM input'!$J$21</definedName>
    <definedName name="A16offset">16</definedName>
    <definedName name="A16remlife">'[5]PTRM input'!$L$22</definedName>
    <definedName name="A16stdlife">'[5]PTRM input'!$M$22</definedName>
    <definedName name="A16taxremlife">'[5]PTRM input'!$O$22</definedName>
    <definedName name="A16taxstdlife">'[5]PTRM input'!$P$22</definedName>
    <definedName name="A16taxvalue">'[5]PTRM input'!$N$22</definedName>
    <definedName name="A16value">'[5]PTRM input'!$J$22</definedName>
    <definedName name="A17offset">17</definedName>
    <definedName name="A17remlife">'[5]PTRM input'!$L$23</definedName>
    <definedName name="A17stdlife">'[5]PTRM input'!$M$23</definedName>
    <definedName name="A17taxremlife">'[5]PTRM input'!$O$23</definedName>
    <definedName name="A17taxstdlife">'[5]PTRM input'!$P$23</definedName>
    <definedName name="A17taxvalue">'[5]PTRM input'!$N$23</definedName>
    <definedName name="A17value">'[5]PTRM input'!$J$23</definedName>
    <definedName name="A18offset">18</definedName>
    <definedName name="A18remlife">'[5]PTRM input'!$L$24</definedName>
    <definedName name="A18stdlife">'[5]PTRM input'!$M$24</definedName>
    <definedName name="A18taxremlife">'[5]PTRM input'!$O$24</definedName>
    <definedName name="A18taxstdlife">'[5]PTRM input'!$P$24</definedName>
    <definedName name="A18taxvalue">'[5]PTRM input'!$N$24</definedName>
    <definedName name="A18value">'[5]PTRM input'!$J$24</definedName>
    <definedName name="A19offset">19</definedName>
    <definedName name="A19remlife">'[5]PTRM input'!$L$25</definedName>
    <definedName name="A19stdlife">'[5]PTRM input'!$M$25</definedName>
    <definedName name="A19taxremlife">'[5]PTRM input'!$O$25</definedName>
    <definedName name="A19taxstdlife">'[5]PTRM input'!$P$25</definedName>
    <definedName name="A19taxvalue">'[5]PTRM input'!$N$25</definedName>
    <definedName name="A19value">'[5]PTRM input'!$J$25</definedName>
    <definedName name="A1offset">1</definedName>
    <definedName name="A1remlife">'[5]PTRM input'!$L$7</definedName>
    <definedName name="A1stdlife">'[5]PTRM input'!$M$7</definedName>
    <definedName name="A1taxremlife">'[5]PTRM input'!$O$7</definedName>
    <definedName name="A1taxstdlife">'[5]PTRM input'!$P$7</definedName>
    <definedName name="A1taxvalue">'[5]PTRM input'!$N$7</definedName>
    <definedName name="A1value">'[5]PTRM input'!$J$7</definedName>
    <definedName name="A20offset">20</definedName>
    <definedName name="A20remlife">'[5]PTRM input'!$L$26</definedName>
    <definedName name="A20stdlife">'[5]PTRM input'!$M$26</definedName>
    <definedName name="A20taxremlife">'[5]PTRM input'!$O$26</definedName>
    <definedName name="A20taxstdlife">'[5]PTRM input'!$P$26</definedName>
    <definedName name="A20taxvalue">'[5]PTRM input'!$N$26</definedName>
    <definedName name="A20value">'[5]PTRM input'!$J$26</definedName>
    <definedName name="A21offset">21</definedName>
    <definedName name="A21remlife">'[5]PTRM input'!$L$27</definedName>
    <definedName name="A21stdlife">'[5]PTRM input'!$M$27</definedName>
    <definedName name="A21taxremlife">'[5]PTRM input'!$O$27</definedName>
    <definedName name="A21taxstdlife">'[5]PTRM input'!$P$27</definedName>
    <definedName name="A21taxvalue">'[5]PTRM input'!$N$27</definedName>
    <definedName name="A21value">'[5]PTRM input'!$J$27</definedName>
    <definedName name="A22offset">22</definedName>
    <definedName name="A22remlife">'[5]PTRM input'!$L$28</definedName>
    <definedName name="A22stdlife">'[5]PTRM input'!$M$28</definedName>
    <definedName name="A22taxremlife">'[5]PTRM input'!$O$28</definedName>
    <definedName name="A22taxstdlife">'[5]PTRM input'!$P$28</definedName>
    <definedName name="A22taxvalue">'[5]PTRM input'!$N$28</definedName>
    <definedName name="A22value">'[5]PTRM input'!$J$28</definedName>
    <definedName name="A23offset">23</definedName>
    <definedName name="A23remlife">'[5]PTRM input'!$L$29</definedName>
    <definedName name="A23stdlife">'[5]PTRM input'!$M$29</definedName>
    <definedName name="A23taxremlife">'[5]PTRM input'!$O$29</definedName>
    <definedName name="A23taxstdlife">'[5]PTRM input'!$P$29</definedName>
    <definedName name="A23taxvalue">'[5]PTRM input'!$N$29</definedName>
    <definedName name="A23value">'[5]PTRM input'!$J$29</definedName>
    <definedName name="A24offset">24</definedName>
    <definedName name="A24remlife">'[5]PTRM input'!$L$30</definedName>
    <definedName name="A24stdlife">'[5]PTRM input'!$M$30</definedName>
    <definedName name="A24taxremlife">'[5]PTRM input'!$O$30</definedName>
    <definedName name="A24taxstdlife">'[5]PTRM input'!$P$30</definedName>
    <definedName name="A24taxvalue">'[5]PTRM input'!$N$30</definedName>
    <definedName name="A24value">'[5]PTRM input'!$J$30</definedName>
    <definedName name="A25offset">25</definedName>
    <definedName name="A25remlife">'[5]PTRM input'!$L$31</definedName>
    <definedName name="A25stdlife">'[5]PTRM input'!$M$31</definedName>
    <definedName name="A25taxremlife">'[5]PTRM input'!$O$31</definedName>
    <definedName name="A25taxstdlife">'[5]PTRM input'!$P$31</definedName>
    <definedName name="A25taxvalue">'[5]PTRM input'!$N$31</definedName>
    <definedName name="A25value">'[5]PTRM input'!$J$31</definedName>
    <definedName name="A2602859F">'[6]EGWWS % Change'!$R$1:$R$10,'[6]EGWWS % Change'!$R$11:$R$95</definedName>
    <definedName name="A2602860R">'[6]EGWWS % Change'!$BJ$1:$BJ$10,'[6]EGWWS % Change'!$BJ$11:$BJ$95</definedName>
    <definedName name="A2602861T">'[6]EGWWS % Change'!$DB$1:$DB$10,'[6]EGWWS % Change'!$DB$11:$DB$95</definedName>
    <definedName name="A2602869K">'[6]EGWWS % Change'!$H$1:$H$10,'[6]EGWWS % Change'!$H$11:$H$95</definedName>
    <definedName name="A2602870V">'[6]EGWWS % Change'!$AZ$1:$AZ$10,'[6]EGWWS % Change'!$AZ$11:$AZ$95</definedName>
    <definedName name="A2602871W">'[6]EGWWS % Change'!$CR$1:$CR$10,'[6]EGWWS % Change'!$CR$11:$CR$95</definedName>
    <definedName name="A2602879R">'[6]EGWWS % Change'!$P$1:$P$10,'[6]EGWWS % Change'!$P$11:$P$95</definedName>
    <definedName name="A2602880X">'[6]EGWWS % Change'!$BH$1:$BH$10,'[6]EGWWS % Change'!$BH$11:$BH$95</definedName>
    <definedName name="A2602881A">'[6]EGWWS % Change'!$CZ$1:$CZ$10,'[6]EGWWS % Change'!$CZ$11:$CZ$95</definedName>
    <definedName name="A2602889V">'[6]EGWWS % Change'!$K$1:$K$10,'[6]EGWWS % Change'!$K$11:$K$95</definedName>
    <definedName name="A2602890C">'[6]EGWWS % Change'!$BC$1:$BC$10,'[6]EGWWS % Change'!$BC$11:$BC$95</definedName>
    <definedName name="A2602891F">'[6]EGWWS % Change'!$CU$1:$CU$10,'[6]EGWWS % Change'!$CU$11:$CU$95</definedName>
    <definedName name="A2602899X">'[6]EGWWS % Change'!$I$1:$I$10,'[6]EGWWS % Change'!$I$11:$I$95</definedName>
    <definedName name="A2602900W">'[6]EGWWS % Change'!$BA$1:$BA$10,'[6]EGWWS % Change'!$BA$11:$BA$95</definedName>
    <definedName name="A2602901X">'[6]EGWWS % Change'!$CS$1:$CS$10,'[6]EGWWS % Change'!$CS$11:$CS$95</definedName>
    <definedName name="A2602909T">'[6]EGWWS % Change'!$M$1:$M$10,'[6]EGWWS % Change'!$M$11:$M$95</definedName>
    <definedName name="A2602910A">'[6]EGWWS % Change'!$BE$1:$BE$10,'[6]EGWWS % Change'!$BE$11:$BE$95</definedName>
    <definedName name="A2602911C">'[6]EGWWS % Change'!$CW$1:$CW$10,'[6]EGWWS % Change'!$CW$11:$CW$95</definedName>
    <definedName name="A2602919W">'[6]EGWWS % Change'!$D$1:$D$10,'[6]EGWWS % Change'!$D$11:$D$95</definedName>
    <definedName name="A2602920F">'[6]EGWWS % Change'!$AV$1:$AV$10,'[6]EGWWS % Change'!$AV$11:$AV$95</definedName>
    <definedName name="A2602921J">'[6]EGWWS % Change'!$CN$1:$CN$10,'[6]EGWWS % Change'!$CN$11:$CN$95</definedName>
    <definedName name="A2602929A">'[6]EGWWS % Change'!$Q$1:$Q$10,'[6]EGWWS % Change'!$Q$11:$Q$95</definedName>
    <definedName name="A2602930K">'[6]EGWWS % Change'!$BI$1:$BI$10,'[6]EGWWS % Change'!$BI$11:$BI$95</definedName>
    <definedName name="A2602931L">'[6]EGWWS % Change'!$DA$1:$DA$10,'[6]EGWWS % Change'!$DA$11:$DA$95</definedName>
    <definedName name="A2602939F">'[6]EGWWS % Change'!$B$1:$B$10,'[6]EGWWS % Change'!$B$11:$B$95</definedName>
    <definedName name="A2602940R">'[6]EGWWS % Change'!$AT$1:$AT$10,'[6]EGWWS % Change'!$AT$11:$AT$95</definedName>
    <definedName name="A2602941T">'[6]EGWWS % Change'!$CL$1:$CL$10,'[6]EGWWS % Change'!$CL$11:$CL$95</definedName>
    <definedName name="A2602949K">'[6]EGWWS % Change'!$J$1:$J$10,'[6]EGWWS % Change'!$J$11:$J$95</definedName>
    <definedName name="A2602950V">'[6]EGWWS % Change'!$BB$1:$BB$10,'[6]EGWWS % Change'!$BB$11:$BB$95</definedName>
    <definedName name="A2602951W">'[6]EGWWS % Change'!$CT$1:$CT$10,'[6]EGWWS % Change'!$CT$11:$CT$95</definedName>
    <definedName name="A2602959R">'[6]EGWWS % Change'!$C$1:$C$10,'[6]EGWWS % Change'!$C$11:$C$95</definedName>
    <definedName name="A2602960X">'[6]EGWWS % Change'!$AU$1:$AU$10,'[6]EGWWS % Change'!$AU$11:$AU$95</definedName>
    <definedName name="A2602961A">'[6]EGWWS % Change'!$CM$1:$CM$10,'[6]EGWWS % Change'!$CM$11:$CM$95</definedName>
    <definedName name="A2602969V">'[6]EGWWS % Change'!$N$1:$N$10,'[6]EGWWS % Change'!$N$11:$N$95</definedName>
    <definedName name="A2602970C">'[6]EGWWS % Change'!$BF$1:$BF$10,'[6]EGWWS % Change'!$BF$11:$BF$95</definedName>
    <definedName name="A2602971F">'[6]EGWWS % Change'!$CX$1:$CX$10,'[6]EGWWS % Change'!$CX$11:$CX$95</definedName>
    <definedName name="A2602979X">'[6]EGWWS % Change'!$O$1:$O$10,'[6]EGWWS % Change'!$O$11:$O$95</definedName>
    <definedName name="A2602980J">'[6]EGWWS % Change'!$BG$1:$BG$10,'[6]EGWWS % Change'!$BG$11:$BG$95</definedName>
    <definedName name="A2602981K">'[6]EGWWS % Change'!$CY$1:$CY$10,'[6]EGWWS % Change'!$CY$11:$CY$95</definedName>
    <definedName name="A2602989C">'[6]EGWWS % Change'!$G$1:$G$10,'[6]EGWWS % Change'!$G$11:$G$95</definedName>
    <definedName name="A2602990L">'[6]EGWWS % Change'!$AY$1:$AY$10,'[6]EGWWS % Change'!$AY$11:$AY$95</definedName>
    <definedName name="A2602991R">'[6]EGWWS % Change'!$CQ$1:$CQ$10,'[6]EGWWS % Change'!$CQ$11:$CQ$95</definedName>
    <definedName name="A2602999J">'[6]EGWWS % Change'!$F$1:$F$10,'[6]EGWWS % Change'!$F$11:$F$95</definedName>
    <definedName name="A2603000J">'[6]EGWWS % Change'!$AX$1:$AX$10,'[6]EGWWS % Change'!$AX$11:$AX$95</definedName>
    <definedName name="A2603001K">'[6]EGWWS % Change'!$CP$1:$CP$10,'[6]EGWWS % Change'!$CP$11:$CP$95</definedName>
    <definedName name="A2603009C">'[6]EGWWS % Change'!$S$1:$S$10,'[6]EGWWS % Change'!$S$11:$S$95</definedName>
    <definedName name="A2603010L">'[6]EGWWS % Change'!$BK$1:$BK$10,'[6]EGWWS % Change'!$BK$11:$BK$95</definedName>
    <definedName name="A2603011R">'[6]EGWWS % Change'!$DC$1:$DC$10,'[6]EGWWS % Change'!$DC$11:$DC$95</definedName>
    <definedName name="A2603019J">'[6]EGWWS % Change'!$E$1:$E$10,'[6]EGWWS % Change'!$E$11:$E$95</definedName>
    <definedName name="A2603020T">'[6]EGWWS % Change'!$AW$1:$AW$10,'[6]EGWWS % Change'!$AW$11:$AW$95</definedName>
    <definedName name="A2603021V">'[6]EGWWS % Change'!$CO$1:$CO$10,'[6]EGWWS % Change'!$CO$11:$CO$95</definedName>
    <definedName name="A2603029L">'[6]EGWWS % Change'!$L$1:$L$10,'[6]EGWWS % Change'!$L$11:$L$95</definedName>
    <definedName name="A2603030W">'[6]EGWWS % Change'!$BD$1:$BD$10,'[6]EGWWS % Change'!$BD$11:$BD$95</definedName>
    <definedName name="A2603031X">'[6]EGWWS % Change'!$CV$1:$CV$10,'[6]EGWWS % Change'!$CV$11:$CV$95</definedName>
    <definedName name="A2603039T">'[6]EGWWS % Change'!$T$1:$T$10,'[6]EGWWS % Change'!$T$11:$T$95</definedName>
    <definedName name="A2603040A">'[6]EGWWS % Change'!$BL$1:$BL$10,'[6]EGWWS % Change'!$BL$11:$BL$95</definedName>
    <definedName name="A2603041C">'[6]EGWWS % Change'!$DD$1:$DD$10,'[6]EGWWS % Change'!$DD$11:$DD$95</definedName>
    <definedName name="A2603429X">'[6]EGWWS % Change'!$AQ$1:$AQ$10,'[6]EGWWS % Change'!$AQ$11:$AQ$95</definedName>
    <definedName name="A2603430J">'[6]EGWWS % Change'!$CI$1:$CI$10,'[6]EGWWS % Change'!$CI$11:$CI$95</definedName>
    <definedName name="A2603431K">'[6]EGWWS % Change'!$EA$1:$EA$10,'[6]EGWWS % Change'!$EA$11:$EA$95</definedName>
    <definedName name="A2603439C">'[6]EGWWS % Change'!$AG$1:$AG$10,'[6]EGWWS % Change'!$AG$11:$AG$95</definedName>
    <definedName name="A2603440L">'[6]EGWWS % Change'!$BY$1:$BY$10,'[6]EGWWS % Change'!$BY$11:$BY$95</definedName>
    <definedName name="A2603441R">'[6]EGWWS % Change'!$DQ$1:$DQ$10,'[6]EGWWS % Change'!$DQ$11:$DQ$95</definedName>
    <definedName name="A2603449J">'[6]EGWWS % Change'!$AO$1:$AO$10,'[6]EGWWS % Change'!$AO$11:$AO$95</definedName>
    <definedName name="A2603450T">'[6]EGWWS % Change'!$CG$1:$CG$10,'[6]EGWWS % Change'!$CG$11:$CG$95</definedName>
    <definedName name="A2603451V">'[6]EGWWS % Change'!$DY$1:$DY$10,'[6]EGWWS % Change'!$DY$11:$DY$95</definedName>
    <definedName name="A2603459L">'[6]EGWWS % Change'!$AJ$1:$AJ$10,'[6]EGWWS % Change'!$AJ$11:$AJ$95</definedName>
    <definedName name="A2603460W">'[6]EGWWS % Change'!$CB$1:$CB$10,'[6]EGWWS % Change'!$CB$11:$CB$95</definedName>
    <definedName name="A2603461X">'[6]EGWWS % Change'!$DT$1:$DT$10,'[6]EGWWS % Change'!$DT$11:$DT$95</definedName>
    <definedName name="A2603469T">'[6]EGWWS % Change'!$AH$1:$AH$10,'[6]EGWWS % Change'!$AH$11:$AH$95</definedName>
    <definedName name="A2603470A">'[6]EGWWS % Change'!$BZ$1:$BZ$10,'[6]EGWWS % Change'!$BZ$11:$BZ$95</definedName>
    <definedName name="A2603471C">'[6]EGWWS % Change'!$DR$1:$DR$10,'[6]EGWWS % Change'!$DR$11:$DR$95</definedName>
    <definedName name="A2603479W">'[6]EGWWS % Change'!$AL$1:$AL$10,'[6]EGWWS % Change'!$AL$11:$AL$95</definedName>
    <definedName name="A2603480F">'[6]EGWWS % Change'!$CD$1:$CD$10,'[6]EGWWS % Change'!$CD$11:$CD$95</definedName>
    <definedName name="A2603481J">'[6]EGWWS % Change'!$DV$1:$DV$10,'[6]EGWWS % Change'!$DV$11:$DV$95</definedName>
    <definedName name="A2603489A">'[6]EGWWS % Change'!$AC$1:$AC$10,'[6]EGWWS % Change'!$AC$11:$AC$95</definedName>
    <definedName name="A2603490K">'[6]EGWWS % Change'!$BU$1:$BU$10,'[6]EGWWS % Change'!$BU$11:$BU$95</definedName>
    <definedName name="A2603491L">'[6]EGWWS % Change'!$DM$1:$DM$10,'[6]EGWWS % Change'!$DM$11:$DM$95</definedName>
    <definedName name="A2603499F">'[6]EGWWS % Change'!$AP$1:$AP$10,'[6]EGWWS % Change'!$AP$11:$AP$95</definedName>
    <definedName name="A2603500C">'[6]EGWWS % Change'!$CH$1:$CH$10,'[6]EGWWS % Change'!$CH$11:$CH$95</definedName>
    <definedName name="A2603501F">'[6]EGWWS % Change'!$DZ$1:$DZ$10,'[6]EGWWS % Change'!$DZ$11:$DZ$95</definedName>
    <definedName name="A2603509X">'[6]EGWWS % Change'!$AA$1:$AA$10,'[6]EGWWS % Change'!$AA$11:$AA$95</definedName>
    <definedName name="A2603510J">'[6]EGWWS % Change'!$BS$1:$BS$10,'[6]EGWWS % Change'!$BS$11:$BS$95</definedName>
    <definedName name="A2603511K">'[6]EGWWS % Change'!$DK$1:$DK$10,'[6]EGWWS % Change'!$DK$11:$DK$95</definedName>
    <definedName name="A2603519C">'[6]EGWWS % Change'!$AI$1:$AI$10,'[6]EGWWS % Change'!$AI$11:$AI$95</definedName>
    <definedName name="A2603520L">'[6]EGWWS % Change'!$CA$1:$CA$10,'[6]EGWWS % Change'!$CA$11:$CA$95</definedName>
    <definedName name="A2603521R">'[6]EGWWS % Change'!$DS$1:$DS$10,'[6]EGWWS % Change'!$DS$11:$DS$95</definedName>
    <definedName name="A2603529J">'[6]EGWWS % Change'!$AB$1:$AB$10,'[6]EGWWS % Change'!$AB$11:$AB$95</definedName>
    <definedName name="A2603530T">'[6]EGWWS % Change'!$BT$1:$BT$10,'[6]EGWWS % Change'!$BT$11:$BT$95</definedName>
    <definedName name="A2603531V">'[6]EGWWS % Change'!$DL$1:$DL$10,'[6]EGWWS % Change'!$DL$11:$DL$95</definedName>
    <definedName name="A2603539L">'[6]EGWWS % Change'!$AM$1:$AM$10,'[6]EGWWS % Change'!$AM$11:$AM$95</definedName>
    <definedName name="A2603540W">'[6]EGWWS % Change'!$CE$1:$CE$10,'[6]EGWWS % Change'!$CE$11:$CE$95</definedName>
    <definedName name="A2603541X">'[6]EGWWS % Change'!$DW$1:$DW$10,'[6]EGWWS % Change'!$DW$11:$DW$95</definedName>
    <definedName name="A2603549T">'[6]EGWWS % Change'!$AN$1:$AN$10,'[6]EGWWS % Change'!$AN$11:$AN$95</definedName>
    <definedName name="A2603550A">'[6]EGWWS % Change'!$CF$1:$CF$10,'[6]EGWWS % Change'!$CF$11:$CF$95</definedName>
    <definedName name="A2603551C">'[6]EGWWS % Change'!$DX$1:$DX$10,'[6]EGWWS % Change'!$DX$11:$DX$95</definedName>
    <definedName name="A2603559W">'[6]EGWWS % Change'!$AF$1:$AF$10,'[6]EGWWS % Change'!$AF$11:$AF$95</definedName>
    <definedName name="A2603560F">'[6]EGWWS % Change'!$BX$1:$BX$10,'[6]EGWWS % Change'!$BX$11:$BX$95</definedName>
    <definedName name="A2603561J">'[6]EGWWS % Change'!$DP$1:$DP$10,'[6]EGWWS % Change'!$DP$11:$DP$95</definedName>
    <definedName name="A2603569A">'[6]EGWWS % Change'!$AE$1:$AE$10,'[6]EGWWS % Change'!$AE$11:$AE$95</definedName>
    <definedName name="A2603570K">'[6]EGWWS % Change'!$BW$1:$BW$10,'[6]EGWWS % Change'!$BW$11:$BW$95</definedName>
    <definedName name="A2603571L">'[6]EGWWS % Change'!$DO$1:$DO$10,'[6]EGWWS % Change'!$DO$11:$DO$95</definedName>
    <definedName name="A2603579F">'[6]EGWWS % Change'!$AR$1:$AR$10,'[6]EGWWS % Change'!$AR$11:$AR$95</definedName>
    <definedName name="A2603580R">'[6]EGWWS % Change'!$CJ$1:$CJ$10,'[6]EGWWS % Change'!$CJ$11:$CJ$95</definedName>
    <definedName name="A2603581T">'[6]EGWWS % Change'!$EB$1:$EB$10,'[6]EGWWS % Change'!$EB$11:$EB$95</definedName>
    <definedName name="A2603589K">'[6]EGWWS % Change'!$AD$1:$AD$10,'[6]EGWWS % Change'!$AD$11:$AD$95</definedName>
    <definedName name="A2603590V">'[6]EGWWS % Change'!$BV$1:$BV$10,'[6]EGWWS % Change'!$BV$11:$BV$95</definedName>
    <definedName name="A2603591W">'[6]EGWWS % Change'!$DN$1:$DN$10,'[6]EGWWS % Change'!$DN$11:$DN$95</definedName>
    <definedName name="A2603599R">'[6]EGWWS % Change'!$AK$1:$AK$10,'[6]EGWWS % Change'!$AK$11:$AK$95</definedName>
    <definedName name="A2603600L">'[6]EGWWS % Change'!$CC$1:$CC$10,'[6]EGWWS % Change'!$CC$11:$CC$95</definedName>
    <definedName name="A2603601R">'[6]EGWWS % Change'!$DU$1:$DU$10,'[6]EGWWS % Change'!$DU$11:$DU$95</definedName>
    <definedName name="A2603609J">'[6]EGWWS % Change'!$AS$1:$AS$10,'[6]EGWWS % Change'!$AS$11:$AS$95</definedName>
    <definedName name="A2603610T">'[6]EGWWS % Change'!$CK$1:$CK$10,'[6]EGWWS % Change'!$CK$11:$CK$95</definedName>
    <definedName name="A2603611V">'[6]EGWWS % Change'!$EC$1:$EC$10,'[6]EGWWS % Change'!$EC$11:$EC$95</definedName>
    <definedName name="A2603829K">'[6]EGWWS % Change'!$X$1:$X$10,'[6]EGWWS % Change'!$X$11:$X$95</definedName>
    <definedName name="A2603830V">'[6]EGWWS % Change'!$BP$1:$BP$10,'[6]EGWWS % Change'!$BP$11:$BP$95</definedName>
    <definedName name="A2603831W">'[6]EGWWS % Change'!$DH$1:$DH$10,'[6]EGWWS % Change'!$DH$11:$DH$95</definedName>
    <definedName name="A2603859X">'[6]EGWWS % Change'!$V$1:$V$10,'[6]EGWWS % Change'!$V$11:$V$95</definedName>
    <definedName name="A2603860J">'[6]EGWWS % Change'!$BN$1:$BN$10,'[6]EGWWS % Change'!$BN$11:$BN$95</definedName>
    <definedName name="A2603861K">'[6]EGWWS % Change'!$DF$1:$DF$10,'[6]EGWWS % Change'!$DF$11:$DF$95</definedName>
    <definedName name="A2603869C">'[6]EGWWS % Change'!$U$1:$U$10,'[6]EGWWS % Change'!$U$11:$U$95</definedName>
    <definedName name="A2603870L">'[6]EGWWS % Change'!$BM$1:$BM$10,'[6]EGWWS % Change'!$BM$11:$BM$95</definedName>
    <definedName name="A2603871R">'[6]EGWWS % Change'!$DE$1:$DE$10,'[6]EGWWS % Change'!$DE$11:$DE$95</definedName>
    <definedName name="A2603879J">'[6]EGWWS % Change'!$Y$1:$Y$10,'[6]EGWWS % Change'!$Y$11:$Y$95</definedName>
    <definedName name="A2603880T">'[6]EGWWS % Change'!$BQ$1:$BQ$10,'[6]EGWWS % Change'!$BQ$11:$BQ$95</definedName>
    <definedName name="A2603881V">'[6]EGWWS % Change'!$DI$1:$DI$10,'[6]EGWWS % Change'!$DI$11:$DI$95</definedName>
    <definedName name="A2603929V">'[6]EGWWS % Change'!$W$1:$W$10,'[6]EGWWS % Change'!$W$11:$W$95</definedName>
    <definedName name="A2603930C">'[6]EGWWS % Change'!$BO$1:$BO$10,'[6]EGWWS % Change'!$BO$11:$BO$95</definedName>
    <definedName name="A2603931F">'[6]EGWWS % Change'!$DG$1:$DG$10,'[6]EGWWS % Change'!$DG$11:$DG$95</definedName>
    <definedName name="A2603989W">'[6]EGWWS % Change'!$Z$1:$Z$10,'[6]EGWWS % Change'!$Z$11:$Z$95</definedName>
    <definedName name="A2603990F">'[6]EGWWS % Change'!$BR$1:$BR$10,'[6]EGWWS % Change'!$BR$11:$BR$95</definedName>
    <definedName name="A2603991J">'[6]EGWWS % Change'!$DJ$1:$DJ$10,'[6]EGWWS % Change'!$DJ$11:$DJ$95</definedName>
    <definedName name="A26offset">26</definedName>
    <definedName name="A26remlife">'[5]PTRM input'!$L$32</definedName>
    <definedName name="A26stdlife">'[5]PTRM input'!$M$32</definedName>
    <definedName name="A26taxremlife">'[5]PTRM input'!$O$32</definedName>
    <definedName name="A26taxstdlife">'[5]PTRM input'!$P$32</definedName>
    <definedName name="A26taxvalue">'[5]PTRM input'!$N$32</definedName>
    <definedName name="A26value">'[5]PTRM input'!$J$32</definedName>
    <definedName name="A2704282J">'[6]All Industries WPI'!$M$1:$M$10,'[6]All Industries WPI'!$M$11:$M$31</definedName>
    <definedName name="A2704396F">'[6]All Industries WPI'!$E$1:$E$10,'[6]All Industries WPI'!$E$11:$E$31</definedName>
    <definedName name="A2704472W">'[6]All Industries WPI'!$U$1:$U$10,'[6]All Industries WPI'!$U$11:$U$31</definedName>
    <definedName name="A2704548F">'[6]All Industries WPI'!$O$1:$O$10,'[6]All Industries WPI'!$O$11:$O$31</definedName>
    <definedName name="A2704662K">'[6]All Industries WPI'!$G$1:$G$10,'[6]All Industries WPI'!$G$11:$G$31</definedName>
    <definedName name="A2704738V">'[6]All Industries WPI'!$W$1:$W$10,'[6]All Industries WPI'!$W$11:$W$31</definedName>
    <definedName name="A2704814K">'[6]All Industries WPI'!$R$1:$R$10,'[6]All Industries WPI'!$R$11:$R$31</definedName>
    <definedName name="A2704928J">'[6]All Industries WPI'!$J$1:$J$10,'[6]All Industries WPI'!$J$11:$J$31</definedName>
    <definedName name="A2705004A">'[6]All Industries WPI'!$Z$1:$Z$10,'[6]All Industries WPI'!$Z$11:$Z$31</definedName>
    <definedName name="A2705044V">'[6]EGWWS WPI'!$R$1:$R$10,'[6]EGWWS WPI'!$R$11:$R$31</definedName>
    <definedName name="A2705046X">'[6]EGWWS WPI'!$H$1:$H$10,'[6]EGWWS WPI'!$H$11:$H$31</definedName>
    <definedName name="A2705048C">'[6]EGWWS WPI'!$P$1:$P$10,'[6]EGWWS WPI'!$P$11:$P$31</definedName>
    <definedName name="A2705050R">'[6]EGWWS WPI'!$K$1:$K$10,'[6]EGWWS WPI'!$K$11:$K$31</definedName>
    <definedName name="A2705052V">'[6]EGWWS WPI'!$I$1:$I$10,'[6]EGWWS WPI'!$I$11:$I$31</definedName>
    <definedName name="A2705054X">'[6]EGWWS WPI'!$M$1:$M$10,'[6]EGWWS WPI'!$M$11:$M$31</definedName>
    <definedName name="A2705056C">'[6]EGWWS WPI'!$D$1:$D$10,'[6]EGWWS WPI'!$D$11:$D$31</definedName>
    <definedName name="A2705056C_Latest">'[6]EGWWS WPI'!$D$31</definedName>
    <definedName name="A2705058J">'[6]EGWWS WPI'!$Q$1:$Q$10,'[6]EGWWS WPI'!$Q$11:$Q$31</definedName>
    <definedName name="A2705060V">'[6]EGWWS WPI'!$B$1:$B$10,'[6]EGWWS WPI'!$B$11:$B$31</definedName>
    <definedName name="A2705062X">'[6]EGWWS WPI'!$J$1:$J$10,'[6]EGWWS WPI'!$J$11:$J$31</definedName>
    <definedName name="A2705064C">'[6]EGWWS WPI'!$C$1:$C$10,'[6]EGWWS WPI'!$C$11:$C$31</definedName>
    <definedName name="A2705066J">'[6]EGWWS WPI'!$N$1:$N$10,'[6]EGWWS WPI'!$N$11:$N$31</definedName>
    <definedName name="A2705068L">'[6]EGWWS WPI'!$O$1:$O$10,'[6]EGWWS WPI'!$O$11:$O$31</definedName>
    <definedName name="A2705070X">'[6]EGWWS WPI'!$G$1:$G$10,'[6]EGWWS WPI'!$G$11:$G$31</definedName>
    <definedName name="A2705072C">'[6]EGWWS WPI'!$F$1:$F$10,'[6]EGWWS WPI'!$F$11:$F$31</definedName>
    <definedName name="A2705074J">'[6]EGWWS WPI'!$S$1:$S$10,'[6]EGWWS WPI'!$S$11:$S$31</definedName>
    <definedName name="A2705076L">'[6]EGWWS WPI'!$E$1:$E$10,'[6]EGWWS WPI'!$E$11:$E$31</definedName>
    <definedName name="A2705078T">'[6]EGWWS WPI'!$L$1:$L$10,'[6]EGWWS WPI'!$L$11:$L$31</definedName>
    <definedName name="A2705080C">'[6]EGWWS WPI'!$T$1:$T$10,'[6]EGWWS WPI'!$T$11:$T$31</definedName>
    <definedName name="A2705158T">'[6]EGWWS WPI'!$AQ$1:$AQ$10,'[6]EGWWS WPI'!$AQ$11:$AQ$31</definedName>
    <definedName name="A2705160C">'[6]EGWWS WPI'!$AG$1:$AG$10,'[6]EGWWS WPI'!$AG$11:$AG$31</definedName>
    <definedName name="A2705162J">'[6]EGWWS WPI'!$AO$1:$AO$10,'[6]EGWWS WPI'!$AO$11:$AO$31</definedName>
    <definedName name="A2705164L">'[6]EGWWS WPI'!$AJ$1:$AJ$10,'[6]EGWWS WPI'!$AJ$11:$AJ$31</definedName>
    <definedName name="A2705166T">'[6]EGWWS WPI'!$AH$1:$AH$10,'[6]EGWWS WPI'!$AH$11:$AH$31</definedName>
    <definedName name="A2705168W">'[6]EGWWS WPI'!$AL$1:$AL$10,'[6]EGWWS WPI'!$AL$11:$AL$31</definedName>
    <definedName name="A2705170J">'[6]EGWWS WPI'!$AC$1:$AC$10,'[6]EGWWS WPI'!$AC$11:$AC$31</definedName>
    <definedName name="A2705172L">'[6]EGWWS WPI'!$AP$1:$AP$10,'[6]EGWWS WPI'!$AP$11:$AP$31</definedName>
    <definedName name="A2705174T">'[6]EGWWS WPI'!$AA$1:$AA$10,'[6]EGWWS WPI'!$AA$11:$AA$31</definedName>
    <definedName name="A2705176W">'[6]EGWWS WPI'!$AI$1:$AI$10,'[6]EGWWS WPI'!$AI$11:$AI$31</definedName>
    <definedName name="A2705178A">'[6]EGWWS WPI'!$AB$1:$AB$10,'[6]EGWWS WPI'!$AB$11:$AB$31</definedName>
    <definedName name="A2705180L">'[6]EGWWS WPI'!$AM$1:$AM$10,'[6]EGWWS WPI'!$AM$11:$AM$31</definedName>
    <definedName name="A2705182T">'[6]EGWWS WPI'!$AN$1:$AN$10,'[6]EGWWS WPI'!$AN$11:$AN$31</definedName>
    <definedName name="A2705184W">'[6]EGWWS WPI'!$AF$1:$AF$10,'[6]EGWWS WPI'!$AF$11:$AF$31</definedName>
    <definedName name="A2705186A">'[6]EGWWS WPI'!$AE$1:$AE$10,'[6]EGWWS WPI'!$AE$11:$AE$31</definedName>
    <definedName name="A2705188F">'[6]EGWWS WPI'!$AR$1:$AR$10,'[6]EGWWS WPI'!$AR$11:$AR$31</definedName>
    <definedName name="A2705190T">'[6]EGWWS WPI'!$AD$1:$AD$10,'[6]EGWWS WPI'!$AD$11:$AD$31</definedName>
    <definedName name="A2705192W">'[6]EGWWS WPI'!$AK$1:$AK$10,'[6]EGWWS WPI'!$AK$11:$AK$31</definedName>
    <definedName name="A2705194A">'[6]EGWWS WPI'!$AS$1:$AS$10,'[6]EGWWS WPI'!$AS$11:$AS$31</definedName>
    <definedName name="A2705238T">'[6]EGWWS WPI'!$X$1:$X$10,'[6]EGWWS WPI'!$X$11:$X$31</definedName>
    <definedName name="A2705244L">'[6]EGWWS WPI'!$V$1:$V$10,'[6]EGWWS WPI'!$V$11:$V$31</definedName>
    <definedName name="A2705246T">'[6]EGWWS WPI'!$U$1:$U$10,'[6]EGWWS WPI'!$U$11:$U$31</definedName>
    <definedName name="A2705248W">'[6]EGWWS WPI'!$Y$1:$Y$10,'[6]EGWWS WPI'!$Y$11:$Y$31</definedName>
    <definedName name="A2705258A">'[6]EGWWS WPI'!$W$1:$W$10,'[6]EGWWS WPI'!$W$11:$W$31</definedName>
    <definedName name="A2705270T">'[6]EGWWS WPI'!$Z$1:$Z$10,'[6]EGWWS WPI'!$Z$11:$Z$31</definedName>
    <definedName name="A2705346A">'[6]All Industries WPI'!$T$1:$T$10,'[6]All Industries WPI'!$T$11:$T$31</definedName>
    <definedName name="A2705460F">'[6]All Industries WPI'!$L$1:$L$10,'[6]All Industries WPI'!$L$11:$L$31</definedName>
    <definedName name="A2705536R">'[6]All Industries WPI'!$AB$1:$AB$10,'[6]All Industries WPI'!$AB$11:$AB$31</definedName>
    <definedName name="A2705612F">'[6]All Industries WPI'!$S$1:$S$10,'[6]All Industries WPI'!$S$11:$S$31</definedName>
    <definedName name="A2705726C">'[6]All Industries WPI'!$K$1:$K$10,'[6]All Industries WPI'!$K$11:$K$31</definedName>
    <definedName name="A2705802V">'[6]All Industries WPI'!$AA$1:$AA$10,'[6]All Industries WPI'!$AA$11:$AA$31</definedName>
    <definedName name="A2705878R">'[6]All Industries WPI'!$Q$1:$Q$10,'[6]All Industries WPI'!$Q$11:$Q$31</definedName>
    <definedName name="A2705992V">'[6]All Industries WPI'!$I$1:$I$10,'[6]All Industries WPI'!$I$11:$I$31</definedName>
    <definedName name="A2706068F">'[6]All Industries WPI'!$Y$1:$Y$10,'[6]All Industries WPI'!$Y$11:$Y$31</definedName>
    <definedName name="A2706144W">'[6]All Industries WPI'!$N$1:$N$10,'[6]All Industries WPI'!$N$11:$N$31</definedName>
    <definedName name="A2706258V">'[6]All Industries WPI'!$F$1:$F$10,'[6]All Industries WPI'!$F$11:$F$31</definedName>
    <definedName name="A2706334K">'[6]All Industries WPI'!$V$1:$V$10,'[6]All Industries WPI'!$V$11:$V$31</definedName>
    <definedName name="A2706410A">'[6]All Industries WPI'!$P$1:$P$10,'[6]All Industries WPI'!$P$11:$P$31</definedName>
    <definedName name="A2706524X">'[6]All Industries WPI'!$H$1:$H$10,'[6]All Industries WPI'!$H$11:$H$31</definedName>
    <definedName name="A2706600R">'[6]All Industries WPI'!$X$1:$X$10,'[6]All Industries WPI'!$X$11:$X$31</definedName>
    <definedName name="A2707474F">'[6]All Industries WPI'!$BU$1:$BU$10,'[6]All Industries WPI'!$BU$11:$BU$31</definedName>
    <definedName name="A2707588C">'[6]All Industries WPI'!$BW$1:$BW$10,'[6]All Industries WPI'!$BW$11:$BW$31</definedName>
    <definedName name="A2707664V">'[6]All Industries WPI'!$BV$1:$BV$10,'[6]All Industries WPI'!$BV$11:$BV$31</definedName>
    <definedName name="A2709868J">'[6]All Industries WPI'!$BR$1:$BR$10,'[6]All Industries WPI'!$BR$11:$BR$31</definedName>
    <definedName name="A2709982L">'[6]All Industries WPI'!$BT$1:$BT$10,'[6]All Industries WPI'!$BT$11:$BT$31</definedName>
    <definedName name="A2710058C">'[6]All Industries WPI'!$BS$1:$BS$10,'[6]All Industries WPI'!$BS$11:$BS$31</definedName>
    <definedName name="A2711578A">'[6]All Industries WPI'!$BX$1:$BX$10,'[6]All Industries WPI'!$BX$11:$BX$31</definedName>
    <definedName name="A2711844F">'[6]All Industries WPI'!$BZ$1:$BZ$10,'[6]All Industries WPI'!$BZ$11:$BZ$31</definedName>
    <definedName name="A2712110L">'[6]All Industries WPI'!$CC$1:$CC$10,'[6]All Industries WPI'!$CC$11:$CC$31</definedName>
    <definedName name="A2712226R">'[6]All Industries WPI'!$CW$1:$CW$10,'[6]All Industries WPI'!$CW$11:$CW$31</definedName>
    <definedName name="A2712228V">'[6]All Industries WPI'!$CM$1:$CM$10,'[6]All Industries WPI'!$CM$11:$CM$31</definedName>
    <definedName name="A2712230F">'[6]All Industries WPI'!$CU$1:$CU$10,'[6]All Industries WPI'!$CU$11:$CU$31</definedName>
    <definedName name="A2712232K">'[6]All Industries WPI'!$CP$1:$CP$10,'[6]All Industries WPI'!$CP$11:$CP$31</definedName>
    <definedName name="A2712234R">'[6]All Industries WPI'!$CN$1:$CN$10,'[6]All Industries WPI'!$CN$11:$CN$31</definedName>
    <definedName name="A2712236V">'[6]All Industries WPI'!$CR$1:$CR$10,'[6]All Industries WPI'!$CR$11:$CR$31</definedName>
    <definedName name="A2712238X">'[6]All Industries WPI'!$CI$1:$CI$10,'[6]All Industries WPI'!$CI$11:$CI$31</definedName>
    <definedName name="A2712240K">'[6]All Industries WPI'!$CV$1:$CV$10,'[6]All Industries WPI'!$CV$11:$CV$31</definedName>
    <definedName name="A2712242R">'[6]All Industries WPI'!$CG$1:$CG$10,'[6]All Industries WPI'!$CG$11:$CG$31</definedName>
    <definedName name="A2712244V">'[6]All Industries WPI'!$CO$1:$CO$10,'[6]All Industries WPI'!$CO$11:$CO$31</definedName>
    <definedName name="A2712246X">'[6]All Industries WPI'!$CH$1:$CH$10,'[6]All Industries WPI'!$CH$11:$CH$31</definedName>
    <definedName name="A2712248C">'[6]All Industries WPI'!$CS$1:$CS$10,'[6]All Industries WPI'!$CS$11:$CS$31</definedName>
    <definedName name="A2712250R">'[6]All Industries WPI'!$CT$1:$CT$10,'[6]All Industries WPI'!$CT$11:$CT$31</definedName>
    <definedName name="A2712252V">'[6]All Industries WPI'!$CL$1:$CL$10,'[6]All Industries WPI'!$CL$11:$CL$31</definedName>
    <definedName name="A2712254X">'[6]All Industries WPI'!$CK$1:$CK$10,'[6]All Industries WPI'!$CK$11:$CK$31</definedName>
    <definedName name="A2712256C">'[6]All Industries WPI'!$CX$1:$CX$10,'[6]All Industries WPI'!$CX$11:$CX$31</definedName>
    <definedName name="A2712258J">'[6]All Industries WPI'!$CJ$1:$CJ$10,'[6]All Industries WPI'!$CJ$11:$CJ$31</definedName>
    <definedName name="A2712260V">'[6]All Industries WPI'!$CQ$1:$CQ$10,'[6]All Industries WPI'!$CQ$11:$CQ$31</definedName>
    <definedName name="A2712262X">'[6]All Industries WPI'!$CY$1:$CY$10,'[6]All Industries WPI'!$CY$11:$CY$31</definedName>
    <definedName name="A2712340V">'[6]All Industries WPI'!$DV$1:$DV$10,'[6]All Industries WPI'!$DV$11:$DV$31</definedName>
    <definedName name="A2712342X">'[6]All Industries WPI'!$DL$1:$DL$10,'[6]All Industries WPI'!$DL$11:$DL$31</definedName>
    <definedName name="A2712344C">'[6]All Industries WPI'!$DT$1:$DT$10,'[6]All Industries WPI'!$DT$11:$DT$31</definedName>
    <definedName name="A2712346J">'[6]All Industries WPI'!$DO$1:$DO$10,'[6]All Industries WPI'!$DO$11:$DO$31</definedName>
    <definedName name="A2712348L">'[6]All Industries WPI'!$DM$1:$DM$10,'[6]All Industries WPI'!$DM$11:$DM$31</definedName>
    <definedName name="A2712350X">'[6]All Industries WPI'!$DQ$1:$DQ$10,'[6]All Industries WPI'!$DQ$11:$DQ$31</definedName>
    <definedName name="A2712352C">'[6]All Industries WPI'!$DH$1:$DH$10,'[6]All Industries WPI'!$DH$11:$DH$31</definedName>
    <definedName name="A2712354J">'[6]All Industries WPI'!$DU$1:$DU$10,'[6]All Industries WPI'!$DU$11:$DU$31</definedName>
    <definedName name="A2712356L">'[6]All Industries WPI'!$DF$1:$DF$10,'[6]All Industries WPI'!$DF$11:$DF$31</definedName>
    <definedName name="A2712358T">'[6]All Industries WPI'!$DN$1:$DN$10,'[6]All Industries WPI'!$DN$11:$DN$31</definedName>
    <definedName name="A2712360C">'[6]All Industries WPI'!$DG$1:$DG$10,'[6]All Industries WPI'!$DG$11:$DG$31</definedName>
    <definedName name="A2712362J">'[6]All Industries WPI'!$DR$1:$DR$10,'[6]All Industries WPI'!$DR$11:$DR$31</definedName>
    <definedName name="A2712364L">'[6]All Industries WPI'!$DS$1:$DS$10,'[6]All Industries WPI'!$DS$11:$DS$31</definedName>
    <definedName name="A2712366T">'[6]All Industries WPI'!$DK$1:$DK$10,'[6]All Industries WPI'!$DK$11:$DK$31</definedName>
    <definedName name="A2712368W">'[6]All Industries WPI'!$DJ$1:$DJ$10,'[6]All Industries WPI'!$DJ$11:$DJ$31</definedName>
    <definedName name="A2712370J">'[6]All Industries WPI'!$DW$1:$DW$10,'[6]All Industries WPI'!$DW$11:$DW$31</definedName>
    <definedName name="A2712372L">'[6]All Industries WPI'!$DI$1:$DI$10,'[6]All Industries WPI'!$DI$11:$DI$31</definedName>
    <definedName name="A2712374T">'[6]All Industries WPI'!$DP$1:$DP$10,'[6]All Industries WPI'!$DP$11:$DP$31</definedName>
    <definedName name="A2712376W">'[6]All Industries WPI'!$CF$1:$CF$10,'[6]All Industries WPI'!$CF$11:$CF$31</definedName>
    <definedName name="A2712420V">'[6]All Industries WPI'!$DC$1:$DC$10,'[6]All Industries WPI'!$DC$11:$DC$31</definedName>
    <definedName name="A2712426J">'[6]All Industries WPI'!$DA$1:$DA$10,'[6]All Industries WPI'!$DA$11:$DA$31</definedName>
    <definedName name="A2712428L">'[6]All Industries WPI'!$CZ$1:$CZ$10,'[6]All Industries WPI'!$CZ$11:$CZ$31</definedName>
    <definedName name="A2712430X">'[6]All Industries WPI'!$DD$1:$DD$10,'[6]All Industries WPI'!$DD$11:$DD$31</definedName>
    <definedName name="A2712440C">'[6]All Industries WPI'!$DB$1:$DB$10,'[6]All Industries WPI'!$DB$11:$DB$31</definedName>
    <definedName name="A2712452L">'[6]All Industries WPI'!$DE$1:$DE$10,'[6]All Industries WPI'!$DE$11:$DE$31</definedName>
    <definedName name="A2712642A">'[6]All Industries WPI'!$CE$1:$CE$10,'[6]All Industries WPI'!$CE$11:$CE$31</definedName>
    <definedName name="A2712908X">'[6]All Industries WPI'!$CD$1:$CD$10,'[6]All Industries WPI'!$CD$11:$CD$31</definedName>
    <definedName name="A2713174T">'[6]All Industries WPI'!$CB$1:$CB$10,'[6]All Industries WPI'!$CB$11:$CB$31</definedName>
    <definedName name="A2713440W">'[6]All Industries WPI'!$BY$1:$BY$10,'[6]All Industries WPI'!$BY$11:$BY$31</definedName>
    <definedName name="A2713706V">'[6]All Industries WPI'!$CA$1:$CA$10,'[6]All Industries WPI'!$CA$11:$CA$31</definedName>
    <definedName name="A27offset">27</definedName>
    <definedName name="A27remlife">'[5]PTRM input'!$L$33</definedName>
    <definedName name="A27stdlife">'[5]PTRM input'!$M$33</definedName>
    <definedName name="A27taxremlife">'[5]PTRM input'!$O$33</definedName>
    <definedName name="A27taxstdlife">'[5]PTRM input'!$P$33</definedName>
    <definedName name="A27taxvalue">'[5]PTRM input'!$N$33</definedName>
    <definedName name="A27value">'[5]PTRM input'!$J$33</definedName>
    <definedName name="A28offset">28</definedName>
    <definedName name="A28remlife">'[5]PTRM input'!$L$34</definedName>
    <definedName name="A28stdlife">'[5]PTRM input'!$M$34</definedName>
    <definedName name="A28taxremlife">'[5]PTRM input'!$O$34</definedName>
    <definedName name="A28taxstdlife">'[5]PTRM input'!$P$34</definedName>
    <definedName name="A28taxvalue">'[5]PTRM input'!$N$34</definedName>
    <definedName name="A28value">'[5]PTRM input'!$J$34</definedName>
    <definedName name="A29offset">29</definedName>
    <definedName name="A29remlife">'[5]PTRM input'!$L$35</definedName>
    <definedName name="A29stdlife">'[5]PTRM input'!$M$35</definedName>
    <definedName name="A29taxremlife">'[5]PTRM input'!$O$35</definedName>
    <definedName name="A29taxstdlife">'[5]PTRM input'!$P$35</definedName>
    <definedName name="A29taxvalue">'[5]PTRM input'!$N$35</definedName>
    <definedName name="A29value">'[5]PTRM input'!$J$35</definedName>
    <definedName name="A2offset">2</definedName>
    <definedName name="A2remlife">'[5]PTRM input'!$L$8</definedName>
    <definedName name="A2stdlife">'[5]PTRM input'!$M$8</definedName>
    <definedName name="A2taxremlife">'[5]PTRM input'!$O$8</definedName>
    <definedName name="A2taxstdlife">'[5]PTRM input'!$P$8</definedName>
    <definedName name="A2taxvalue">'[5]PTRM input'!$N$8</definedName>
    <definedName name="A2value">'[5]PTRM input'!$J$8</definedName>
    <definedName name="A30offset">30</definedName>
    <definedName name="A30remlife">'[5]PTRM input'!$L$36</definedName>
    <definedName name="A30stdlife">'[5]PTRM input'!$M$36</definedName>
    <definedName name="A30taxremlife">'[5]PTRM input'!$O$36</definedName>
    <definedName name="A30taxstdlife">'[5]PTRM input'!$P$36</definedName>
    <definedName name="A30taxvalue">'[5]PTRM input'!$N$36</definedName>
    <definedName name="A30value">'[5]PTRM input'!$J$36</definedName>
    <definedName name="A31offset">31</definedName>
    <definedName name="A31remlife">'[5]PTRM input'!$L$37</definedName>
    <definedName name="A31stdlife">'[5]PTRM input'!$M$37</definedName>
    <definedName name="A31taxremlife">'[5]PTRM input'!$O$37</definedName>
    <definedName name="A31taxstdlife">'[5]PTRM input'!$P$37</definedName>
    <definedName name="A31taxvalue">'[5]PTRM input'!$N$37</definedName>
    <definedName name="A31value">'[5]PTRM input'!$J$37</definedName>
    <definedName name="A32offset">32</definedName>
    <definedName name="A32remlife">'[5]PTRM input'!$L$38</definedName>
    <definedName name="A32stdlife">'[5]PTRM input'!$M$38</definedName>
    <definedName name="A32taxremlife">'[5]PTRM input'!$O$38</definedName>
    <definedName name="A32taxstdlife">'[5]PTRM input'!$P$38</definedName>
    <definedName name="A32taxvalue">'[5]PTRM input'!$N$38</definedName>
    <definedName name="A32value">'[5]PTRM input'!$J$38</definedName>
    <definedName name="A33offset">33</definedName>
    <definedName name="A33remlife">'[5]PTRM input'!$L$39</definedName>
    <definedName name="A33stdlife">'[5]PTRM input'!$M$39</definedName>
    <definedName name="A33taxremlife">'[5]PTRM input'!$O$39</definedName>
    <definedName name="A33taxstdlife">'[5]PTRM input'!$P$39</definedName>
    <definedName name="A33taxvalue">'[5]PTRM input'!$N$39</definedName>
    <definedName name="A33value">'[5]PTRM input'!$J$39</definedName>
    <definedName name="A34offset">34</definedName>
    <definedName name="A34remlife">'[5]PTRM input'!$L$40</definedName>
    <definedName name="A34stdlife">'[5]PTRM input'!$M$40</definedName>
    <definedName name="A34taxremlife">'[5]PTRM input'!$O$40</definedName>
    <definedName name="A34taxstdlife">'[5]PTRM input'!$P$40</definedName>
    <definedName name="A34taxvalue">'[5]PTRM input'!$N$40</definedName>
    <definedName name="A34value">'[5]PTRM input'!$J$40</definedName>
    <definedName name="A35offset">35</definedName>
    <definedName name="A35remlife">'[5]PTRM input'!$L$41</definedName>
    <definedName name="A35stdlife">'[5]PTRM input'!$M$41</definedName>
    <definedName name="A35taxremlife">'[5]PTRM input'!$O$41</definedName>
    <definedName name="A35taxstdlife">'[5]PTRM input'!$P$41</definedName>
    <definedName name="A35taxvalue">'[5]PTRM input'!$N$41</definedName>
    <definedName name="A35value">'[5]PTRM input'!$J$41</definedName>
    <definedName name="A36offset">36</definedName>
    <definedName name="A36remlife">'[5]PTRM input'!$L$42</definedName>
    <definedName name="A36stdlife">'[5]PTRM input'!$M$42</definedName>
    <definedName name="A36taxremlife">'[5]PTRM input'!$O$42</definedName>
    <definedName name="A36taxstdlife">'[5]PTRM input'!$P$42</definedName>
    <definedName name="A36taxvalue">'[5]PTRM input'!$N$42</definedName>
    <definedName name="A36value">'[5]PTRM input'!$J$42</definedName>
    <definedName name="A37offset">37</definedName>
    <definedName name="A37remlife">'[5]PTRM input'!$L$43</definedName>
    <definedName name="A37stdlife">'[5]PTRM input'!$M$43</definedName>
    <definedName name="A37taxremlife">'[5]PTRM input'!$O$43</definedName>
    <definedName name="A37taxstdlife">'[5]PTRM input'!$P$43</definedName>
    <definedName name="A37taxvalue">'[5]PTRM input'!$N$43</definedName>
    <definedName name="A37value">'[5]PTRM input'!$J$43</definedName>
    <definedName name="A38offset">38</definedName>
    <definedName name="A38remlife">'[5]PTRM input'!$L$44</definedName>
    <definedName name="A38stdlife">'[5]PTRM input'!$M$44</definedName>
    <definedName name="A38taxremlife">'[5]PTRM input'!$O$44</definedName>
    <definedName name="A38taxstdlife">'[5]PTRM input'!$P$44</definedName>
    <definedName name="A38taxvalue">'[5]PTRM input'!$N$44</definedName>
    <definedName name="A38value">'[5]PTRM input'!$J$44</definedName>
    <definedName name="A39offset">39</definedName>
    <definedName name="A39remlife">'[5]PTRM input'!$L$45</definedName>
    <definedName name="A39stdlife">'[5]PTRM input'!$M$45</definedName>
    <definedName name="A39taxremlife">'[5]PTRM input'!$O$45</definedName>
    <definedName name="A39taxstdlife">'[5]PTRM input'!$P$45</definedName>
    <definedName name="A39taxvalue">'[5]PTRM input'!$N$45</definedName>
    <definedName name="A39value">'[5]PTRM input'!$J$45</definedName>
    <definedName name="A3offset">3</definedName>
    <definedName name="A3remlife">'[5]PTRM input'!$L$9</definedName>
    <definedName name="A3stdlife">'[5]PTRM input'!$M$9</definedName>
    <definedName name="A3taxremlife">'[5]PTRM input'!$O$9</definedName>
    <definedName name="A3taxstdlife">'[5]PTRM input'!$P$9</definedName>
    <definedName name="A3taxvalue">'[5]PTRM input'!$N$9</definedName>
    <definedName name="A3value">'[5]PTRM input'!$J$9</definedName>
    <definedName name="A40offset">40</definedName>
    <definedName name="A40remlife">'[5]PTRM input'!$L$46</definedName>
    <definedName name="A40stdlife">'[5]PTRM input'!$M$46</definedName>
    <definedName name="A40taxremlife">'[5]PTRM input'!$O$46</definedName>
    <definedName name="A40taxstdlife">'[5]PTRM input'!$P$46</definedName>
    <definedName name="A40taxvalue">'[5]PTRM input'!$N$46</definedName>
    <definedName name="A40value">'[5]PTRM input'!$J$46</definedName>
    <definedName name="A41offset">41</definedName>
    <definedName name="A41remlife">'[5]PTRM input'!$L$47</definedName>
    <definedName name="A41stdlife">'[5]PTRM input'!$M$47</definedName>
    <definedName name="A41taxremlife">'[5]PTRM input'!$O$47</definedName>
    <definedName name="A41taxstdlife">'[5]PTRM input'!$P$47</definedName>
    <definedName name="A41taxvalue">'[5]PTRM input'!$N$47</definedName>
    <definedName name="A41value">'[5]PTRM input'!$J$47</definedName>
    <definedName name="A42offset">42</definedName>
    <definedName name="A42remlife">'[5]PTRM input'!$L$48</definedName>
    <definedName name="A42stdlife">'[5]PTRM input'!$M$48</definedName>
    <definedName name="A42taxremlife">'[5]PTRM input'!$O$48</definedName>
    <definedName name="A42taxstdlife">'[5]PTRM input'!$P$48</definedName>
    <definedName name="A42taxvalue">'[5]PTRM input'!$N$48</definedName>
    <definedName name="A42value">'[5]PTRM input'!$J$48</definedName>
    <definedName name="A43offset">43</definedName>
    <definedName name="A43remlife">'[5]PTRM input'!$L$49</definedName>
    <definedName name="A43stdlife">'[5]PTRM input'!$M$49</definedName>
    <definedName name="A43taxremlife">'[5]PTRM input'!$O$49</definedName>
    <definedName name="A43taxstdlife">'[5]PTRM input'!$P$49</definedName>
    <definedName name="A43taxvalue">'[5]PTRM input'!$N$49</definedName>
    <definedName name="A43value">'[5]PTRM input'!$J$49</definedName>
    <definedName name="A44offset">44</definedName>
    <definedName name="A44remlife">'[5]PTRM input'!$L$50</definedName>
    <definedName name="A44stdlife">'[5]PTRM input'!$M$50</definedName>
    <definedName name="A44taxremlife">'[5]PTRM input'!$O$50</definedName>
    <definedName name="A44taxstdlife">'[5]PTRM input'!$P$50</definedName>
    <definedName name="A44taxvalue">'[5]PTRM input'!$N$50</definedName>
    <definedName name="A44value">'[5]PTRM input'!$J$50</definedName>
    <definedName name="A45offset">45</definedName>
    <definedName name="A45remlife">'[5]PTRM input'!$L$51</definedName>
    <definedName name="A45stdlife">'[5]PTRM input'!$M$51</definedName>
    <definedName name="A45taxremlife">'[5]PTRM input'!$O$51</definedName>
    <definedName name="A45taxstdlife">'[5]PTRM input'!$P$51</definedName>
    <definedName name="A45taxvalue">'[5]PTRM input'!$N$51</definedName>
    <definedName name="A45value">'[5]PTRM input'!$J$51</definedName>
    <definedName name="A46offset">46</definedName>
    <definedName name="A46remlife">'[5]PTRM input'!$L$52</definedName>
    <definedName name="A46stdlife">'[5]PTRM input'!$M$52</definedName>
    <definedName name="A46taxremlife">'[5]PTRM input'!$O$52</definedName>
    <definedName name="A46taxstdlife">'[5]PTRM input'!$P$52</definedName>
    <definedName name="A46taxvalue">'[5]PTRM input'!$N$52</definedName>
    <definedName name="A46value">'[5]PTRM input'!$J$52</definedName>
    <definedName name="A47offset">47</definedName>
    <definedName name="A47remlife">'[5]PTRM input'!$L$53</definedName>
    <definedName name="A47stdlife">'[5]PTRM input'!$M$53</definedName>
    <definedName name="A47taxremlife">'[5]PTRM input'!$O$53</definedName>
    <definedName name="A47taxstdlife">'[5]PTRM input'!$P$53</definedName>
    <definedName name="A47taxvalue">'[5]PTRM input'!$N$53</definedName>
    <definedName name="A47value">'[5]PTRM input'!$J$53</definedName>
    <definedName name="A48remlife">'[5]PTRM input'!$L$54</definedName>
    <definedName name="A48stdlife">'[5]PTRM input'!$M$54</definedName>
    <definedName name="A48taxremlife">'[5]PTRM input'!$O$54</definedName>
    <definedName name="A48taxstdlife">'[5]PTRM input'!$P$54</definedName>
    <definedName name="A48taxvalue">'[5]PTRM input'!$N$54</definedName>
    <definedName name="A48value">'[5]PTRM input'!$J$54</definedName>
    <definedName name="A49remlife">'[5]PTRM input'!$L$55</definedName>
    <definedName name="A49stdlife">'[5]PTRM input'!$M$55</definedName>
    <definedName name="A49taxremlife">'[5]PTRM input'!$O$55</definedName>
    <definedName name="A49taxstdlife">'[5]PTRM input'!$P$55</definedName>
    <definedName name="A49taxvalue">'[5]PTRM input'!$N$55</definedName>
    <definedName name="A49value">'[5]PTRM input'!$J$55</definedName>
    <definedName name="A4offset">4</definedName>
    <definedName name="A4remlife">'[5]PTRM input'!$L$10</definedName>
    <definedName name="A4stdlife">'[5]PTRM input'!$M$10</definedName>
    <definedName name="A4taxremlife">'[5]PTRM input'!$O$10</definedName>
    <definedName name="A4taxstdlife">'[5]PTRM input'!$P$10</definedName>
    <definedName name="A4taxvalue">'[5]PTRM input'!$N$10</definedName>
    <definedName name="A4value">'[5]PTRM input'!$J$10</definedName>
    <definedName name="A50remlife">'[5]PTRM input'!$L$56</definedName>
    <definedName name="A50stdlife">'[5]PTRM input'!$M$56</definedName>
    <definedName name="A50taxremlife">'[5]PTRM input'!$O$56</definedName>
    <definedName name="A50taxstdlife">'[5]PTRM input'!$P$56</definedName>
    <definedName name="A50taxvalue">'[5]PTRM input'!$N$56</definedName>
    <definedName name="A50value">'[5]PTRM input'!$J$56</definedName>
    <definedName name="A5offset">5</definedName>
    <definedName name="A5remlife">'[5]PTRM input'!$L$11</definedName>
    <definedName name="A5stdlife">'[5]PTRM input'!$M$11</definedName>
    <definedName name="A5taxremlife">'[5]PTRM input'!$O$11</definedName>
    <definedName name="A5taxstdlife">'[5]PTRM input'!$P$11</definedName>
    <definedName name="A5taxvalue">'[5]PTRM input'!$N$11</definedName>
    <definedName name="A5value">'[5]PTRM input'!$J$11</definedName>
    <definedName name="A6offset">6</definedName>
    <definedName name="A6remlife">'[5]PTRM input'!$L$12</definedName>
    <definedName name="A6stdlife">'[5]PTRM input'!$M$12</definedName>
    <definedName name="A6taxremlife">'[5]PTRM input'!$O$12</definedName>
    <definedName name="A6taxstdlife">'[5]PTRM input'!$P$12</definedName>
    <definedName name="A6taxvalue">'[5]PTRM input'!$N$12</definedName>
    <definedName name="A6value">'[5]PTRM input'!$J$12</definedName>
    <definedName name="A7offset">7</definedName>
    <definedName name="A7remlife">'[5]PTRM input'!$L$13</definedName>
    <definedName name="A7stdlife">'[5]PTRM input'!$M$13</definedName>
    <definedName name="A7taxremlife">'[5]PTRM input'!$O$13</definedName>
    <definedName name="A7taxstdlife">'[5]PTRM input'!$P$13</definedName>
    <definedName name="A7taxvalue">'[5]PTRM input'!$N$13</definedName>
    <definedName name="A7value">'[5]PTRM input'!$J$13</definedName>
    <definedName name="A85019973A">'[6]EGWWS WPI'!$BL$1:$BL$10,'[6]EGWWS WPI'!$BL$11:$BL$31</definedName>
    <definedName name="A85019975F">'[6]EGWWS WPI'!$AT$1:$AT$10,'[6]EGWWS WPI'!$AT$11:$AT$31</definedName>
    <definedName name="A85019977K">'[6]EGWWS WPI'!$AU$1:$AU$10,'[6]EGWWS WPI'!$AU$11:$AU$31</definedName>
    <definedName name="A85019979R">'[6]EGWWS WPI'!$AV$1:$AV$10,'[6]EGWWS WPI'!$AV$11:$AV$31</definedName>
    <definedName name="A85019981A">'[6]EGWWS WPI'!$AW$1:$AW$10,'[6]EGWWS WPI'!$AW$11:$AW$31</definedName>
    <definedName name="A85019983F">'[6]EGWWS WPI'!$AX$1:$AX$10,'[6]EGWWS WPI'!$AX$11:$AX$31</definedName>
    <definedName name="A85019985K">'[6]EGWWS WPI'!$AY$1:$AY$10,'[6]EGWWS WPI'!$AY$11:$AY$31</definedName>
    <definedName name="A85019987R">'[6]EGWWS WPI'!$AZ$1:$AZ$10,'[6]EGWWS WPI'!$AZ$11:$AZ$31</definedName>
    <definedName name="A85019989V">'[6]EGWWS WPI'!$BA$1:$BA$10,'[6]EGWWS WPI'!$BA$11:$BA$31</definedName>
    <definedName name="A85019991F">'[6]EGWWS WPI'!$BB$1:$BB$10,'[6]EGWWS WPI'!$BB$11:$BB$31</definedName>
    <definedName name="A85019993K">'[6]EGWWS WPI'!$BC$1:$BC$10,'[6]EGWWS WPI'!$BC$11:$BC$31</definedName>
    <definedName name="A85019995R">'[6]EGWWS WPI'!$BD$1:$BD$10,'[6]EGWWS WPI'!$BD$11:$BD$31</definedName>
    <definedName name="A85019997V">'[6]EGWWS WPI'!$BE$1:$BE$10,'[6]EGWWS WPI'!$BE$11:$BE$31</definedName>
    <definedName name="A85019999X">'[6]EGWWS WPI'!$BF$1:$BF$10,'[6]EGWWS WPI'!$BF$11:$BF$31</definedName>
    <definedName name="A85020001F">'[6]EGWWS WPI'!$BG$1:$BG$10,'[6]EGWWS WPI'!$BG$11:$BG$31</definedName>
    <definedName name="A85020003K">'[6]EGWWS WPI'!$BH$1:$BH$10,'[6]EGWWS WPI'!$BH$11:$BH$31</definedName>
    <definedName name="A85020005R">'[6]EGWWS WPI'!$BI$1:$BI$10,'[6]EGWWS WPI'!$BI$11:$BI$31</definedName>
    <definedName name="A85020007V">'[6]EGWWS WPI'!$BJ$1:$BJ$10,'[6]EGWWS WPI'!$BJ$11:$BJ$31</definedName>
    <definedName name="A85020009X">'[6]EGWWS WPI'!$BK$1:$BK$10,'[6]EGWWS WPI'!$BK$11:$BK$31</definedName>
    <definedName name="A85020589F">'[6]EGWWS WPI'!$BR$1:$BR$10,'[6]EGWWS WPI'!$BR$11:$BR$31</definedName>
    <definedName name="A85020591T">'[6]EGWWS WPI'!$BM$1:$BM$10,'[6]EGWWS WPI'!$BM$11:$BM$31</definedName>
    <definedName name="A85020593W">'[6]EGWWS WPI'!$BN$1:$BN$10,'[6]EGWWS WPI'!$BN$11:$BN$31</definedName>
    <definedName name="A85020595A">'[6]EGWWS WPI'!$BO$1:$BO$10,'[6]EGWWS WPI'!$BO$11:$BO$31</definedName>
    <definedName name="A85020597F">'[6]EGWWS WPI'!$BP$1:$BP$10,'[6]EGWWS WPI'!$BP$11:$BP$31</definedName>
    <definedName name="A85020599K">'[6]EGWWS WPI'!$BQ$1:$BQ$10,'[6]EGWWS WPI'!$BQ$11:$BQ$31</definedName>
    <definedName name="A85020705C">'[6]EGWWS WPI'!$CK$1:$CK$10,'[6]EGWWS WPI'!$CK$11:$CK$31</definedName>
    <definedName name="A85020707J">'[6]EGWWS WPI'!$BS$1:$BS$10,'[6]EGWWS WPI'!$BS$11:$BS$31</definedName>
    <definedName name="A85020709L">'[6]EGWWS WPI'!$BT$1:$BT$10,'[6]EGWWS WPI'!$BT$11:$BT$31</definedName>
    <definedName name="A85020711X">'[6]EGWWS WPI'!$BU$1:$BU$10,'[6]EGWWS WPI'!$BU$11:$BU$31</definedName>
    <definedName name="A85020713C">'[6]EGWWS WPI'!$BV$1:$BV$10,'[6]EGWWS WPI'!$BV$11:$BV$31</definedName>
    <definedName name="A85020715J">'[6]EGWWS WPI'!$BW$1:$BW$10,'[6]EGWWS WPI'!$BW$11:$BW$31</definedName>
    <definedName name="A85020717L">'[6]EGWWS WPI'!$BX$1:$BX$10,'[6]EGWWS WPI'!$BX$11:$BX$31</definedName>
    <definedName name="A85020719T">'[6]EGWWS WPI'!$BY$1:$BY$10,'[6]EGWWS WPI'!$BY$11:$BY$31</definedName>
    <definedName name="A85020721C">'[6]EGWWS WPI'!$BZ$1:$BZ$10,'[6]EGWWS WPI'!$BZ$11:$BZ$31</definedName>
    <definedName name="A85020723J">'[6]EGWWS WPI'!$CA$1:$CA$10,'[6]EGWWS WPI'!$CA$11:$CA$31</definedName>
    <definedName name="A85020725L">'[6]EGWWS WPI'!$CB$1:$CB$10,'[6]EGWWS WPI'!$CB$11:$CB$31</definedName>
    <definedName name="A85020727T">'[6]EGWWS WPI'!$CC$1:$CC$10,'[6]EGWWS WPI'!$CC$11:$CC$31</definedName>
    <definedName name="A85020729W">'[6]EGWWS WPI'!$CD$1:$CD$10,'[6]EGWWS WPI'!$CD$11:$CD$31</definedName>
    <definedName name="A85020731J">'[6]EGWWS WPI'!$CE$1:$CE$10,'[6]EGWWS WPI'!$CE$11:$CE$31</definedName>
    <definedName name="A85020733L">'[6]EGWWS WPI'!$CF$1:$CF$10,'[6]EGWWS WPI'!$CF$11:$CF$31</definedName>
    <definedName name="A85020735T">'[6]EGWWS WPI'!$CG$1:$CG$10,'[6]EGWWS WPI'!$CG$11:$CG$31</definedName>
    <definedName name="A85020737W">'[6]EGWWS WPI'!$CH$1:$CH$10,'[6]EGWWS WPI'!$CH$11:$CH$31</definedName>
    <definedName name="A85020739A">'[6]EGWWS WPI'!$CI$1:$CI$10,'[6]EGWWS WPI'!$CI$11:$CI$31</definedName>
    <definedName name="A85020741L">'[6]EGWWS WPI'!$CJ$1:$CJ$10,'[6]EGWWS WPI'!$CJ$11:$CJ$31</definedName>
    <definedName name="A8offset">8</definedName>
    <definedName name="A8remlife">'[5]PTRM input'!$L$14</definedName>
    <definedName name="A8stdlife">'[5]PTRM input'!$M$14</definedName>
    <definedName name="A8taxremlife">'[5]PTRM input'!$O$14</definedName>
    <definedName name="A8taxstdlife">'[5]PTRM input'!$P$14</definedName>
    <definedName name="A8taxvalue">'[5]PTRM input'!$N$14</definedName>
    <definedName name="A8value">'[5]PTRM input'!$J$14</definedName>
    <definedName name="A9offset">9</definedName>
    <definedName name="A9remlife">'[5]PTRM input'!$L$15</definedName>
    <definedName name="A9stdlife">'[5]PTRM input'!$M$15</definedName>
    <definedName name="A9taxremlife">'[5]PTRM input'!$O$15</definedName>
    <definedName name="A9taxstdlife">'[5]PTRM input'!$P$15</definedName>
    <definedName name="A9taxvalue">'[5]PTRM input'!$N$15</definedName>
    <definedName name="A9value">'[5]PTRM input'!$J$15</definedName>
    <definedName name="aaaaaaa">'[7]Inputs 11'!$C$6</definedName>
    <definedName name="AAM">[8]Sheet1!$A$2:$A$335</definedName>
    <definedName name="abba" hidden="1">{"Ownership",#N/A,FALSE,"Ownership";"Contents",#N/A,FALSE,"Contents"}</definedName>
    <definedName name="abc">#REF!</definedName>
    <definedName name="Actuals">'[9]Lookup|Tables'!$G$26</definedName>
    <definedName name="Adj">[10]Assumptions!$F$13</definedName>
    <definedName name="AdjDates">OFFSET(Dates,0,1)</definedName>
    <definedName name="AIMMSUMMARY">[11]ControlNoLinks!$A$121:$L$154</definedName>
    <definedName name="Albany_UAFG_Rate">[12]CorporateParameters!$B$13:$IV$13</definedName>
    <definedName name="AllTariff">[13]Revenue!$F$38</definedName>
    <definedName name="AMCLSUMMARY">[11]ControlNoLinks!$A$434:$L$457</definedName>
    <definedName name="AMT">'[14]4. Trial balance for DUET'!$H$1:$H$65536</definedName>
    <definedName name="ANNUAL">[12]CorporateParameters!$B$7:$IV$7</definedName>
    <definedName name="anscount" hidden="1">1</definedName>
    <definedName name="AOF">[15]Version_Codes!$H$16</definedName>
    <definedName name="Apr_Rec">#N/A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fasdf">Main.SAPF4Help()</definedName>
    <definedName name="asdfasdfasdgfg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gfgh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gfgh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gfgh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t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t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t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as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asdfasd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asdfasd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asdfasd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sadf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sadfa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sadfa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sadfsadfa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et_class">'[16]Capex input'!$W$109:$W$115</definedName>
    <definedName name="Asset1">'[17]4. RAB'!#REF!</definedName>
    <definedName name="Asset10">'[17]4. RAB'!#REF!</definedName>
    <definedName name="Asset11">'[17]4. RAB'!#REF!</definedName>
    <definedName name="asset11a">#REF!</definedName>
    <definedName name="Asset12">'[17]4. RAB'!#REF!</definedName>
    <definedName name="Asset13">'[17]4. RAB'!#REF!</definedName>
    <definedName name="Asset14">'[17]4. RAB'!#REF!</definedName>
    <definedName name="Asset15">'[17]4. RAB'!#REF!</definedName>
    <definedName name="Asset16">'[17]4. RAB'!#REF!</definedName>
    <definedName name="Asset17">'[17]4. RAB'!#REF!</definedName>
    <definedName name="Asset18">'[17]4. RAB'!#REF!</definedName>
    <definedName name="Asset19">'[17]4. RAB'!#REF!</definedName>
    <definedName name="Asset2">'[17]4. RAB'!#REF!</definedName>
    <definedName name="Asset20">'[17]4. RAB'!#REF!</definedName>
    <definedName name="Asset21">'[5]PTRM input'!$G$27</definedName>
    <definedName name="Asset22">'[5]PTRM input'!$G$28</definedName>
    <definedName name="Asset23">'[5]PTRM input'!$G$29</definedName>
    <definedName name="Asset24">'[5]PTRM input'!$G$30</definedName>
    <definedName name="Asset25">'[5]PTRM input'!$G$31</definedName>
    <definedName name="Asset26">'[5]PTRM input'!$G$32</definedName>
    <definedName name="Asset27">'[5]PTRM input'!$G$33</definedName>
    <definedName name="Asset28">'[5]PTRM input'!$G$34</definedName>
    <definedName name="Asset29">'[5]PTRM input'!$G$35</definedName>
    <definedName name="Asset3">'[17]4. RAB'!#REF!</definedName>
    <definedName name="Asset30">'[5]PTRM input'!$G$36</definedName>
    <definedName name="Asset31">'[5]PTRM input'!$G$37</definedName>
    <definedName name="Asset32">'[5]PTRM input'!$G$38</definedName>
    <definedName name="Asset33">'[5]PTRM input'!$G$39</definedName>
    <definedName name="Asset34">'[5]PTRM input'!$G$40</definedName>
    <definedName name="Asset35">'[5]PTRM input'!$G$41</definedName>
    <definedName name="Asset36">'[5]PTRM input'!$G$42</definedName>
    <definedName name="Asset37">'[5]PTRM input'!$G$43</definedName>
    <definedName name="Asset38">'[5]PTRM input'!$G$44</definedName>
    <definedName name="Asset39">'[5]PTRM input'!$G$45</definedName>
    <definedName name="Asset4">'[17]4. RAB'!#REF!</definedName>
    <definedName name="Asset40">'[5]PTRM input'!$G$46</definedName>
    <definedName name="Asset41">'[5]PTRM input'!$G$47</definedName>
    <definedName name="Asset42">'[5]PTRM input'!$G$48</definedName>
    <definedName name="Asset43">'[5]PTRM input'!$G$49</definedName>
    <definedName name="Asset44">'[5]PTRM input'!$G$50</definedName>
    <definedName name="Asset45">'[5]PTRM input'!$G$51</definedName>
    <definedName name="Asset46">'[5]PTRM input'!$G$52</definedName>
    <definedName name="Asset47">'[5]PTRM input'!$G$53</definedName>
    <definedName name="Asset48">'[5]PTRM input'!$G$54</definedName>
    <definedName name="Asset49">'[5]PTRM input'!$G$55</definedName>
    <definedName name="Asset5">'[17]4. RAB'!#REF!</definedName>
    <definedName name="Asset50">'[5]PTRM input'!$G$56</definedName>
    <definedName name="Asset6">'[17]4. RAB'!#REF!</definedName>
    <definedName name="Asset7">'[17]4. RAB'!#REF!</definedName>
    <definedName name="Asset8">'[17]4. RAB'!#REF!</definedName>
    <definedName name="Asset9">'[17]4. RAB'!#REF!</definedName>
    <definedName name="assset1">#REF!</definedName>
    <definedName name="assset10">#REF!</definedName>
    <definedName name="AUD.USD">[18]Assum!$D$31</definedName>
    <definedName name="Author">[19]Cover!$D$23</definedName>
    <definedName name="Ave_Cust_Ann_Chg_2016">[20]Revenue!$AE$127</definedName>
    <definedName name="Ave_Cust_Ann_Chg_2017">[20]Revenue!$AF$127</definedName>
    <definedName name="Ave_Cust_Ann_Chg_2018">[20]Revenue!$AG$127</definedName>
    <definedName name="Ave_Cust_Ann_Chg_2019">[20]Revenue!$AH$127</definedName>
    <definedName name="B3_usage_price_change_2015">[20]Revenue!$AC$121</definedName>
    <definedName name="B3_usage_price_change_2016">[20]Revenue!$AE$121</definedName>
    <definedName name="B3_usage_price_change_2017">[20]Revenue!$AF$121</definedName>
    <definedName name="B3_usage_price_change_2018">[20]Revenue!$AG$121</definedName>
    <definedName name="B3_usage_price_change_2019">[20]Revenue!$AH$121</definedName>
    <definedName name="Balance_Detail">!$L$83:!$L$178</definedName>
    <definedName name="BALANCE_SHEET">!$A$81</definedName>
    <definedName name="base">[21]Base!$A:$IV</definedName>
    <definedName name="BaseFee">[19]Ass!$D$22</definedName>
    <definedName name="BBB">#N/A</definedName>
    <definedName name="BEPbaseRent">[22]Assumptions!$G$940</definedName>
    <definedName name="BEPcpiFactor">[22]Assumptions!$G$934</definedName>
    <definedName name="BEPoptionalRent">[22]Assumptions!$G$944</definedName>
    <definedName name="bookdepreg">[23]Input!$B$73:$V$80</definedName>
    <definedName name="Bridge_amount">'[24]Assumptions-Fin'!$F$198</definedName>
    <definedName name="Bridge_commitment">'[24]Assumptions-Fin'!$F$202</definedName>
    <definedName name="Bridge_date">'[24]Assumptions-Fin'!$F$199</definedName>
    <definedName name="Bridge_margin">'[24]Assumptions-Fin'!$F$200</definedName>
    <definedName name="Bridge_margin2">'[24]Assumptions-Fin'!$F$201</definedName>
    <definedName name="BS_PL">'[14]4. Trial balance for DUET'!$F$1:$F$65536</definedName>
    <definedName name="BSALSUMMARY">[11]ControlNoLinks!$A$89:$L$120</definedName>
    <definedName name="BUDATA">[25]DETAIL!$E$1:$S$500</definedName>
    <definedName name="BUR">[26]Version_Codes!$H$11</definedName>
    <definedName name="Bwood">[26]Version_Codes!$H$9</definedName>
    <definedName name="by">#REF!</definedName>
    <definedName name="call2">[27]Assumptions!$G$7</definedName>
    <definedName name="call2ita1">[27]Assumptions!$H$7</definedName>
    <definedName name="calldate">[27]Assumptions!$F$7</definedName>
    <definedName name="capex_principal">'[24]Assumptions-Fin'!$F$305</definedName>
    <definedName name="Capex_Sens">'[28]DUET S'!$D$18</definedName>
    <definedName name="Capex_table">'[28]A-Depn'!$B$4:$AP$16</definedName>
    <definedName name="Capexreg">[23]Depn!$A$5:$CS$16</definedName>
    <definedName name="Caplagreg">[23]Depn!$B$19</definedName>
    <definedName name="CapPymt">[29]Input!$AD$26</definedName>
    <definedName name="CASHFLOW">!$A$180</definedName>
    <definedName name="Cashflow_Detail">!$L$182:$L$231</definedName>
    <definedName name="Cashflow_Standard">!$L$182:$L$185,!$L$194:$L$195,!$L$202:$L$203,!$L$205:$L$208,!$L$227:$L$231</definedName>
    <definedName name="Cashflow_Summary">!$L$182:$L$190,!$L$192:$L$210,!$L$212:$L$218,!$L$220:$L$225,!$L$227:$L$231</definedName>
    <definedName name="CC_1102">'[30]ESF 2005 Budget'!$C$29:$P$51</definedName>
    <definedName name="CC_1251">'[30]ESF 2005 Budget'!$C$195:$P$214</definedName>
    <definedName name="CC_1651">'[30]ESF 2005 Budget'!$C$308:$P$322</definedName>
    <definedName name="CF">[26]Version_Codes!$H$17</definedName>
    <definedName name="ChangeList">#REF!</definedName>
    <definedName name="CHART2_Source">[31]Chartdata!$A$3:$A$264,[31]Chartdata!$D$3:$D$264,[31]Chartdata!$K$3:$N$264</definedName>
    <definedName name="ck">37081.7900530093</definedName>
    <definedName name="CLEAR">#N/A</definedName>
    <definedName name="CLEAR1">#N/A</definedName>
    <definedName name="ClearFY1">[32]RAW_FY1!$D$7:$BA$199</definedName>
    <definedName name="ClearFY2">[32]RAW_FY2!$D$7:$BA$182</definedName>
    <definedName name="ClearFY3">[32]RAW_FY3!$D$7:$BA$182</definedName>
    <definedName name="ClearFY4">[32]RAW_FY4!$D$7:$BA$182</definedName>
    <definedName name="ClearFY5">[32]RAW_FY5!$D$7:$BA$182</definedName>
    <definedName name="ClearFY6">[32]RAW_FY6!$D$7:$BA$199</definedName>
    <definedName name="ClearFY7">[32]RAW_FY7!$D$7:$BA$182</definedName>
    <definedName name="ClearFY8">[32]RAW_FY8!$D$7:$BA$182</definedName>
    <definedName name="COA">'[14]3.  CoA'!$A$1:$H$65536</definedName>
    <definedName name="Coastal_UAFG_Rate">[12]CorporateParameters!$B$11:$IV$11</definedName>
    <definedName name="coded" localSheetId="4" hidden="1">#REF!</definedName>
    <definedName name="coded" hidden="1">#REF!</definedName>
    <definedName name="ColClearFY1">[32]RAW_FY1!$A$7:$A$182</definedName>
    <definedName name="ColClearFY2">[32]RAW_FY2!$A$7:$A$182</definedName>
    <definedName name="ColClearFY3">[32]RAW_FY3!$A$7:$A$182</definedName>
    <definedName name="ColClearFY4">[32]RAW_FY4!$A$7:$A$182</definedName>
    <definedName name="ColClearFY5">[32]RAW_FY5!$A$7:$A$182</definedName>
    <definedName name="ColClearFY6">[32]RAW_FY6!$A$7:$A$182</definedName>
    <definedName name="ColClearFY7">[32]RAW_FY7!$A$7:$A$182</definedName>
    <definedName name="ColClearFY8">[32]RAW_FY8!$A$7:$A$182</definedName>
    <definedName name="Core_Calc">[20]Tax_CoRE!$Y$296:$AD$296</definedName>
    <definedName name="Core_input">[20]Tax_CoRE!$Y$297:$AD$297</definedName>
    <definedName name="CostCodes">[32]Main!$D$10:$D$209</definedName>
    <definedName name="CPI">[33]Parameters!$B$98</definedName>
    <definedName name="CPI_Sens">'[34]HUF S'!$D$12</definedName>
    <definedName name="CPI_Sensitivity">[22]Scenarios!$C$27</definedName>
    <definedName name="CPIb">[15]Version_Codes!$H$15</definedName>
    <definedName name="CRCP_final_year">'[5]AER ETL'!$C$46</definedName>
    <definedName name="CRCP_span">CONCATENATE([0]!CRCP_y1, " to ",[0]!CRCP_y5)</definedName>
    <definedName name="CRCP_y1">'[35]AGN business details'!$C$38</definedName>
    <definedName name="CRCP_y10">'[5]AER lookups'!$G$68</definedName>
    <definedName name="CRCP_y11">'[5]AER lookups'!$G$69</definedName>
    <definedName name="CRCP_y12">'[5]AER lookups'!$G$70</definedName>
    <definedName name="CRCP_y13">'[5]AER lookups'!$G$71</definedName>
    <definedName name="CRCP_y14">'[5]AER lookups'!$G$72</definedName>
    <definedName name="CRCP_y15">'[5]AER lookups'!$G$73</definedName>
    <definedName name="CRCP_y2">'[35]AGN business details'!$D$38</definedName>
    <definedName name="CRCP_y3">'[35]AGN business details'!$E$38</definedName>
    <definedName name="CRCP_y4">'[35]AGN business details'!$F$38</definedName>
    <definedName name="CRCP_y5">'[35]AGN business details'!$G$38</definedName>
    <definedName name="CRCP_y6">'[35]AGN business details'!$H$38</definedName>
    <definedName name="CRCP_y7">'[5]AER lookups'!$G$65</definedName>
    <definedName name="CRCP_y8">'[5]AER lookups'!$G$66</definedName>
    <definedName name="CRCP_y9">'[5]AER lookups'!$G$67</definedName>
    <definedName name="csDesignMode">1</definedName>
    <definedName name="CurrentMonth">[36]Edits!$E$141</definedName>
    <definedName name="CurrentYear">'[37]Lookup Table'!$I:$I</definedName>
    <definedName name="CurrMonth">[38]Update!$C$5</definedName>
    <definedName name="Data_input">'[39]Site input sheet'!$O$14:$BD$390</definedName>
    <definedName name="DATA10">'[40]SAP Actual'!$J$2:$J$30688</definedName>
    <definedName name="DATA11">'[40]SAP Actual'!$K$2:$K$30688</definedName>
    <definedName name="DATA8">'[40]SAP Actual'!$H$2:$H$30688</definedName>
    <definedName name="DATA9">'[40]SAP Actual'!$I$2:$I$30688</definedName>
    <definedName name="Date_BS">[41]Data_Table!$G$19</definedName>
    <definedName name="Date_Range">'[6]EGWWS WPI'!$A$2:$A$10,'[6]EGWWS WPI'!$A$11:$A$31</definedName>
    <definedName name="Date_Ref">[42]PT_Data!$B$7:$M$9</definedName>
    <definedName name="Dates">OFFSET(DateLength,0,0,COUNT(DateLength),1)</definedName>
    <definedName name="Dec08TB" hidden="1">[43]DataAct!#REF!</definedName>
    <definedName name="Deflation_factor_AUD">[29]Input!$G$46:$BD$46</definedName>
    <definedName name="Deflation_factor_prior">[44]Marketing!$H$31:$AD$31</definedName>
    <definedName name="Delta">[45]Main!$W$17</definedName>
    <definedName name="DepartmentName">'[46]2006'!$A$2</definedName>
    <definedName name="desp">[47]DESP!$A:$IV</definedName>
    <definedName name="Discount_rate">[44]Marketing!$H$11:$AD$11</definedName>
    <definedName name="Discount_rate_prior">[44]Marketing!$H$29:$AD$29</definedName>
    <definedName name="Divest_Assumptions">!$A$409</definedName>
    <definedName name="DME_Dirty" hidden="1">"False"</definedName>
    <definedName name="dms_060301_checkvalue">'[5]AER ETL'!$C$89</definedName>
    <definedName name="dms_060301_LastRow">'[5]AER ETL'!$C$91</definedName>
    <definedName name="dms_060701_ARR_MaxRows">'[5]AER ETL'!$C$99</definedName>
    <definedName name="dms_060701_Reset_MaxRows">'[5]AER ETL'!$C$98</definedName>
    <definedName name="dms_060701_StartDateTxt">'[5]AER ETL'!$C$105</definedName>
    <definedName name="dms_0608_LastRow">'[5]AER ETL'!$C$111</definedName>
    <definedName name="dms_0608_OffsetRows">'[5]AER ETL'!$C$110</definedName>
    <definedName name="dms_060801_StartCell">'[48]6'!$B$13</definedName>
    <definedName name="dms_663_List">'[5]AER lookups'!$N$13:$N$38</definedName>
    <definedName name="dms_ABN_List">'[35]AGN business details'!$K$27:$K$48</definedName>
    <definedName name="dms_Addr1_List">'[5]AER lookups'!$P$13:$P$38</definedName>
    <definedName name="dms_Addr2_List">'[5]AER lookups'!$Q$13:$Q$38</definedName>
    <definedName name="dms_AGN_Assets">'[35]18 - Tax depreciation'!$B$19:$B$25</definedName>
    <definedName name="dms_Amendment_Text">'[5]Business &amp; other details'!$AR$67</definedName>
    <definedName name="dms_Cal_Year_B4_CRY">'[5]AER ETL'!$C$28</definedName>
    <definedName name="dms_CBD_flag">'[5]AER lookups'!$AC$13:$AC$38</definedName>
    <definedName name="dms_Confid_status_List">'[5]AER NRs'!$D$6:$D$8</definedName>
    <definedName name="dms_CRCP_FinalYear_Ref">'[5]AER ETL'!#REF!</definedName>
    <definedName name="dms_CRCP_FinalYear_Result">'[5]AER ETL'!#REF!</definedName>
    <definedName name="dms_CRCP_FirstYear_Result">'[5]AER ETL'!#REF!</definedName>
    <definedName name="dms_CRCP_start_row">'[5]AER ETL'!$C$39</definedName>
    <definedName name="dms_CRCPlength_List">'[5]AER lookups'!$K$13:$K$38</definedName>
    <definedName name="dms_CRCPlength_Num">'[5]AER ETL'!$C$68</definedName>
    <definedName name="dms_CRY_RYE">'[5]AER ETL'!$C$52</definedName>
    <definedName name="dms_CRY_start_row">'[5]AER ETL'!$C$37</definedName>
    <definedName name="dms_DataQuality_List">'[5]AER NRs'!$C$6:$C$9</definedName>
    <definedName name="dms_DeterminationRef_List">'[5]AER lookups'!$O$13:$O$38</definedName>
    <definedName name="dms_DollarReal">'[35]AGN business details'!$C$55</definedName>
    <definedName name="dms_DollarReal_year">'[5]AER ETL'!$C$50</definedName>
    <definedName name="dms_DollarRealPrev_y5">'[35]AGN business details'!$C$56</definedName>
    <definedName name="dms_DQ_2">'[5]AER ETL'!$C$13</definedName>
    <definedName name="dms_ESCALATOR_rows">#REF!</definedName>
    <definedName name="dms_FeederName_1">'[5]AER lookups'!$AI$13:$AI$38</definedName>
    <definedName name="dms_FeederName_2">'[5]AER lookups'!$AJ$13:$AJ$38</definedName>
    <definedName name="dms_FeederName_3">'[5]AER lookups'!$AK$13:$AK$38</definedName>
    <definedName name="dms_FeederName_4">'[5]AER lookups'!$AL$13:$AL$38</definedName>
    <definedName name="dms_FeederName_5">'[5]AER lookups'!$AM$13:$AM$38</definedName>
    <definedName name="dms_FeederType_5_flag">'[5]AER lookups'!$AG$13:$AG$38</definedName>
    <definedName name="dms_FifthFeeder_flag_NSP">'[5]AER ETL'!$C$124</definedName>
    <definedName name="dms_FormControl_Choices">'[5]AER NRs'!$D$14:$D$16</definedName>
    <definedName name="dms_FormControl_List">'[5]AER lookups'!$H$13:$H$38</definedName>
    <definedName name="dms_FRCP_start_row">'[5]AER ETL'!$C$38</definedName>
    <definedName name="dms_FRCPlength_List">'[5]AER lookups'!$L$13:$L$38</definedName>
    <definedName name="dms_FRCPlength_Num">'[5]AER ETL'!$C$69</definedName>
    <definedName name="dms_Header_Span">'[5]AER ETL'!$C$59</definedName>
    <definedName name="dms_JurisdictionList">'[5]AER lookups'!$E$13:$E$38</definedName>
    <definedName name="dms_LeapYear_Result">'[5]AER ETL'!$C$97</definedName>
    <definedName name="dms_LongRural_flag">'[5]AER lookups'!$AF$13:$AF$38</definedName>
    <definedName name="dms_Model">'[35]AGN business details'!$C$49</definedName>
    <definedName name="dms_Model_List">'[5]AER lookups'!$B$45:$B$54</definedName>
    <definedName name="dms_Model_Span">'[5]AER ETL'!$C$55</definedName>
    <definedName name="dms_Model_Span_List">'[5]AER lookups'!$E$45:$E$54</definedName>
    <definedName name="dms_MultiYear_FinalYear_Ref">'[5]AER ETL'!#REF!</definedName>
    <definedName name="dms_MultiYear_Flag">'[5]AER ETL'!$C$62</definedName>
    <definedName name="dms_MultiYear_ResponseFlag">'[5]AER ETL'!$C$61</definedName>
    <definedName name="dms_PAddr1_List">'[5]AER lookups'!$U$13:$U$38</definedName>
    <definedName name="dms_PAddr2_List">'[5]AER lookups'!$V$13:$V$38</definedName>
    <definedName name="dms_PRCP_start_row">'[5]AER ETL'!$C$40</definedName>
    <definedName name="dms_PRCPlength_List">'[5]AER lookups'!$M$13:$M$38</definedName>
    <definedName name="dms_PRCPlength_Num">'[5]AER ETL'!$C$67</definedName>
    <definedName name="dms_Previous_DollarReal_year">'[5]AER ETL'!$C$51</definedName>
    <definedName name="dms_PState_List">'[5]AER lookups'!$X$13:$X$38</definedName>
    <definedName name="dms_PSuburb_List">'[5]AER lookups'!$W$13:$W$38</definedName>
    <definedName name="dms_Public_Lighting_List">'[5]AER lookups'!$AN$13:$AN$38</definedName>
    <definedName name="dms_Reg_Year_Span">'[5]AER ETL'!#REF!</definedName>
    <definedName name="dms_Reset_final_year">'[5]AER ETL'!$C$48</definedName>
    <definedName name="dms_Reset_RYE">'[5]AER ETL'!$C$53</definedName>
    <definedName name="dms_Reset_Span">'[5]AER ETL'!$C$57</definedName>
    <definedName name="dms_RPT">'[35]AGN business details'!$C$48</definedName>
    <definedName name="dms_RPT_List">'[5]AER lookups'!$I$13:$I$38</definedName>
    <definedName name="dms_RPTMonth">'[5]AER ETL'!$C$29</definedName>
    <definedName name="dms_RPTMonth_List">'[5]AER lookups'!$J$13:$J$38</definedName>
    <definedName name="dms_RYE_result">'[5]AER ETL'!$C$56</definedName>
    <definedName name="dms_RYE_start_row">'[5]AER ETL'!$C$41</definedName>
    <definedName name="dms_Sector_List">'[5]AER lookups'!$F$13:$F$38</definedName>
    <definedName name="dms_Segment">'[5]AER ETL'!$C$20</definedName>
    <definedName name="dms_Segment_List">'[5]AER lookups'!$G$13:$G$38</definedName>
    <definedName name="dms_Selected_Quality">'[5]Business &amp; other details'!$AR$63</definedName>
    <definedName name="dms_Selected_Source">'[5]Business &amp; other details'!$AR$61</definedName>
    <definedName name="dms_Selected_Status">'[5]Business &amp; other details'!$AR$65</definedName>
    <definedName name="dms_ShortRural_flag">'[5]AER lookups'!$AE$13:$AE$38</definedName>
    <definedName name="dms_SingleYear_FinalYear_Ref">'[5]AER ETL'!#REF!</definedName>
    <definedName name="dms_SingleYear_Model">'[5]AER ETL'!$C$71:$C$73</definedName>
    <definedName name="dms_SingleYearModel">'[5]AER ETL'!$C$74</definedName>
    <definedName name="dms_SourceList">'[5]AER NRs'!$C$14:$C$27</definedName>
    <definedName name="dms_Specified_FinalYear">'[5]AER ETL'!$C$63</definedName>
    <definedName name="dms_Specified_RYE">'[5]AER ETL'!$C$54</definedName>
    <definedName name="dms_SpecifiedYear_Span">'[5]AER ETL'!$C$58</definedName>
    <definedName name="dms_start_year">'[5]AER ETL'!$C$35</definedName>
    <definedName name="dms_State_List">'[5]AER lookups'!$S$13:$S$38</definedName>
    <definedName name="dms_Suburb_List">'[5]AER lookups'!$R$13:$R$38</definedName>
    <definedName name="dms_TradingName">'[35]AGN business details'!$C$14</definedName>
    <definedName name="dms_TradingName_List">'[35]AGN business details'!$J$27:$J$48</definedName>
    <definedName name="dms_TradingNameFull_List">'[5]AER lookups'!$C$13:$C$38</definedName>
    <definedName name="dms_Typed_Submission_Date">'[5]Business &amp; other details'!$AR$71</definedName>
    <definedName name="dms_UnitofMeasure">#REF!</definedName>
    <definedName name="dms_Urban_flag">'[5]AER lookups'!$AD$13:$AD$38</definedName>
    <definedName name="dms_Worksheet_List">'[5]AER lookups'!$D$45:$D$54</definedName>
    <definedName name="DNSP">[49]Outcomes!$B$2</definedName>
    <definedName name="dollars">'[9]Lookup|Tables'!$G$10</definedName>
    <definedName name="Download">'[50]Download Sheet'!$A$1:$C$335</definedName>
    <definedName name="Drc">'[5]PTRM input'!$G$390</definedName>
    <definedName name="Drpc">'[5]PTRM input'!$G$388</definedName>
    <definedName name="Drpt">'[5]PTRM input'!$G$389</definedName>
    <definedName name="dsf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sfsd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sfsd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sfsd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v">'[5]PTRM input'!$G$376</definedName>
    <definedName name="EmbedCHART_Source">[31]Chartdata!$A$3:$A$264, [31]Chartdata!$I$3:$J$264</definedName>
    <definedName name="EndDate2">[51]CALCULATIONS!$E$4</definedName>
    <definedName name="Equi_disc_rate">'[24]Assumptions-Fin'!$F$386</definedName>
    <definedName name="Equity_share">[29]Output!$N$322</definedName>
    <definedName name="equity7">'[24]Assumptions-Fin'!$F$388</definedName>
    <definedName name="ERC_Final_Calc">'[5]Equity raising costs'!$Q$54</definedName>
    <definedName name="ERC_Yr01_Inc">'[5]PTRM input'!$G$110</definedName>
    <definedName name="Error_Messages">!$L$382:!$L$392</definedName>
    <definedName name="Errors">!$A$380</definedName>
    <definedName name="EstDate">[19]Ass!$D$157</definedName>
    <definedName name="EUR">[52]Timetable!$B$4</definedName>
    <definedName name="Exchange_rate_nominal">[29]Input!$H$37:$BD$37</definedName>
    <definedName name="Exchange_Rates2">'[53]Exchange Rates'!$H$9:$X$46</definedName>
    <definedName name="Exchange_Rates5">'[53]Exchange Rates'!$H$9:$X$46</definedName>
    <definedName name="Exchange_Start">'[53]Exchange Rates'!$A$9</definedName>
    <definedName name="ExchangeCodes">'[54]Exchange Rates'!$D$11:$D$45</definedName>
    <definedName name="ExcoSlides_FY">'[55]Monthend Variances'!$S$1:$AC$62</definedName>
    <definedName name="ExcoSlides_Mth">'[55]Monthend Variances'!$A$1:$G$62</definedName>
    <definedName name="ExcoSlides_YTD">'[55]Monthend Variances'!$H$1:$R$62</definedName>
    <definedName name="ExpCapex_Sensitivity">[22]Scenarios!$C$24</definedName>
    <definedName name="ExRates">'[56]Exchange Rates'!$A$7:$C$34</definedName>
    <definedName name="Extraordinary">!$G$34</definedName>
    <definedName name="f">'[5]PTRM input'!$G$373</definedName>
    <definedName name="F_Fe">[29]Input!$AD$15</definedName>
    <definedName name="F_Moisture">[29]Input!$AD$16</definedName>
    <definedName name="factor">'[9]Lookup|Tables'!$G$17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f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fff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fff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fff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hghfghfg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hghfghfgh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hghfghfgh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hghfghfgh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inStat_Recs">[29]Output!$G$286:$BD$288</definedName>
    <definedName name="Forecast_Lookup">'[57]Forecast Summary'!$B$1:$AH$140</definedName>
    <definedName name="FRAInstrumentsA">OFFSET(YCPackA,0,1,SUM(IF(OFFSET(YCPackA,0,2,,1),0,1)),1)</definedName>
    <definedName name="FRAInstrumentsB">OFFSET(YCPackB,0,1,SUM(IF(OFFSET(YCPackB,0,2,,1),0,1)),1)</definedName>
    <definedName name="FRAInstrumentsC">OFFSET(YCPackC,0,1,SUM(IF(OFFSET(YCPackC,0,2,,1),0,1)),1)</definedName>
    <definedName name="FRCP">'[35]AGN business details'!$C$35:$G$35</definedName>
    <definedName name="FRCP_final_year">'[5]AER ETL'!$C$45</definedName>
    <definedName name="FRCP_span">CONCATENATE(FRCP_y1, " to ", FRCP_y5)</definedName>
    <definedName name="FRCP_y1">'[35]AGN business details'!$C$35</definedName>
    <definedName name="FRCP_y10">'[5]AER lookups'!$I$68</definedName>
    <definedName name="FRCP_y11">'[5]AER lookups'!$I$69</definedName>
    <definedName name="FRCP_y12">'[5]AER lookups'!$I$70</definedName>
    <definedName name="FRCP_y13">'[5]AER lookups'!$I$71</definedName>
    <definedName name="FRCP_y14">'[5]AER lookups'!$I$72</definedName>
    <definedName name="FRCP_y15">'[5]AER lookups'!$I$73</definedName>
    <definedName name="FRCP_y2">'[35]AGN business details'!$D$35</definedName>
    <definedName name="FRCP_y3">'[35]AGN business details'!$E$35</definedName>
    <definedName name="FRCP_y4">'[35]AGN business details'!$F$35</definedName>
    <definedName name="FRCP_y5">'[35]AGN business details'!$G$35</definedName>
    <definedName name="FRCP_y6">'[5]AER lookups'!$I$64</definedName>
    <definedName name="FRCP_y7">'[5]AER lookups'!$I$65</definedName>
    <definedName name="FRCP_y8">'[5]AER lookups'!$I$66</definedName>
    <definedName name="FRCP_y9">'[5]AER lookups'!$I$67</definedName>
    <definedName name="fsdfsdfsdfw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sdfsdfsdfwe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sdfsdfsdfwe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sdfsdfsdfwe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ut10YrCFs">OFFSET(Fut10YrInstrument,0,1,COUNT(Fut10YrInstrument)/2,1)</definedName>
    <definedName name="Fut10YrDates">OFFSET(Fut10YrInstrument,0,0,COUNT(Fut10YrInstrument)/2,1)</definedName>
    <definedName name="Fut3YrCFs">OFFSET(Fut3YrInstrument,0,1,COUNT(Fut3YrInstrument)/2,1)</definedName>
    <definedName name="Fut3YrDates">OFFSET(Fut3YrInstrument,0,0,COUNT(Fut3YrInstrument)/2,1)</definedName>
    <definedName name="g">'[5]PTRM input'!$G$375</definedName>
    <definedName name="Gie">[56]INFO!$J$49</definedName>
    <definedName name="GroupID">[58]Edits!$G$157</definedName>
    <definedName name="GST_rate">'[24]Assumptions-Fin'!$F$412</definedName>
    <definedName name="GUF_Data">'[59]Monthly Input Sheet'!$H$76:$H$79,'[59]Monthly Input Sheet'!$H$81,'[59]Monthly Input Sheet'!$H$83,'[59]Monthly Input Sheet'!$N$76:$N$77,'[59]Monthly Input Sheet'!$N$79,'[59]Monthly Input Sheet'!$N$81,'[59]Monthly Input Sheet'!$N$84:$N$85</definedName>
    <definedName name="Halfyr">'[38]P&amp;L'!$B$100</definedName>
    <definedName name="hardcoded" localSheetId="4" hidden="1">#REF!</definedName>
    <definedName name="hardcoded" hidden="1">#REF!</definedName>
    <definedName name="History">!$I$279:$I$378</definedName>
    <definedName name="hsh">#N/A</definedName>
    <definedName name="HTML_CodePage" hidden="1">1252</definedName>
    <definedName name="HTML_Description" hidden="1">""</definedName>
    <definedName name="HTML_Email" hidden="1">""</definedName>
    <definedName name="HTML_Header" hidden="1">"SW Min. Prod."</definedName>
    <definedName name="HTML_LastUpdate" hidden="1">"12/07/00"</definedName>
    <definedName name="HTML_LineAfter" hidden="1">FALSE</definedName>
    <definedName name="HTML_LineBefore" hidden="1">FALSE</definedName>
    <definedName name="HTML_Name" hidden="1">"Sherry"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"Iluka SW Data1"</definedName>
    <definedName name="Hundred">'[55]Monthend Variances'!$B$6</definedName>
    <definedName name="Hyperlinks">[32]Main!$F$10:$F$209</definedName>
    <definedName name="Icpr">'[5]PTRM input'!$G$386</definedName>
    <definedName name="IDfix">[60]Masterfile!$F$1:$G$922</definedName>
    <definedName name="Inflation_factor_AUD">[29]Input!$G$45:$BD$45</definedName>
    <definedName name="Inflation_rate">'[61]Setup - General'!$D$18</definedName>
    <definedName name="Inflation_rate_AUD">[44]Marketing!$H$15:$AD$15</definedName>
    <definedName name="Inflation_rate_AUD_yr0">[44]Marketing!$I$15</definedName>
    <definedName name="inpExchangeRates">'[53]Exchange Rates'!$A$9</definedName>
    <definedName name="inpFirstYear">[54]Start!$M$9</definedName>
    <definedName name="inpPrices">[53]Prices!$A$9:$Y$44</definedName>
    <definedName name="inpPricesLikely">[53]Prices!$A$10</definedName>
    <definedName name="inpPricesLower">[53]Prices!$A$102</definedName>
    <definedName name="inpPricesUpper">[53]Prices!$A$56</definedName>
    <definedName name="inpPricesUser">[53]Prices!$A$148</definedName>
    <definedName name="inpUserDefinedRates">'[53]Exchange Rates'!$A$51</definedName>
    <definedName name="InputDataClearArea">'[59]Monthly Input Sheet'!$D$12:$D$37,'[59]Monthly Input Sheet'!$F$12:$J$37,'[59]Monthly Input Sheet'!$M$12:$Q$37</definedName>
    <definedName name="InputRange">'[62]Scale escalation (2.8)'!$AA$26:$AA$32</definedName>
    <definedName name="Inputs">!$D$199:$D$203,!$F$199:$F$203,!$D$206,!$F$206,!$E$226:$N$226,!$E$229:$N$238,!$E$253:$N$262,!$C$265,!$E$265:$N$265,!$E$267:$N$267,!$E$273:$I$282,!$E$284:$N$286</definedName>
    <definedName name="Inputs2">!$E$289:$N$290,!$E$295:$N$295,!$E$299:$N$299,!$E$304:$N$304,!$E$308:$N$308,!$E$310:$N$310,!$E$315:$N$315,!$E$317:$N$317,!$E$321:$N$321,!$E$325:$N$325,!$E$327:$N$327,!$E$330:$N$330</definedName>
    <definedName name="Inputs3">!$E$334:$N$335,!$E$337:$E$338,!$E$339:$N$339,!$E$342:$N$345,!$E$347:$N$348,!$E$351:$N$351,!$E$355:$N$355,!$E$359:$N$359,!$E$366:$N$367,!$E$372:$N$372,!$E$375:$N$375,!$G$412,!$E$416:$N$417,!$E$422:$N$422</definedName>
    <definedName name="Int_Sensitivity">[22]Scenarios!$C$29</definedName>
    <definedName name="Interest">!$G$30</definedName>
    <definedName name="Invoice">[60]WMP_Fix!$CI$7:$CK$94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41122.3725115741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ta1cashint">[27]Investments!$E$40:$AJ$40</definedName>
    <definedName name="ita1dist">[27]Taxation!$E$63:$AJ$63</definedName>
    <definedName name="italoandraw">[27]Debt!$E$37:$AJ$37</definedName>
    <definedName name="italoanint">[27]Debt!$E$38:$AJ$38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algoorlie_UAFG_Rate">[12]CorporateParameters!$B$15:$IV$15</definedName>
    <definedName name="Key_Ratios">!$A$87</definedName>
    <definedName name="kimcopy" localSheetId="4" hidden="1">#REF!</definedName>
    <definedName name="kimcopy" hidden="1">#REF!</definedName>
    <definedName name="kms">'[9]Lookup|Tables'!$G$23</definedName>
    <definedName name="L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_Moisture">[29]Input!$AD$21</definedName>
    <definedName name="Labour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abour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abour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abour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AN" hidden="1">{"Ownership",#N/A,FALSE,"Ownership";"Contents",#N/A,FALSE,"Contents"}</definedName>
    <definedName name="LF_Ratio">[29]Input!$AD$12</definedName>
    <definedName name="limcount" hidden="1">2</definedName>
    <definedName name="listdate">[27]Assumptions!$F$6</definedName>
    <definedName name="LJASF">#N/A</definedName>
    <definedName name="lnk020712091501" hidden="1">'[63]Output - overview'!#REF!</definedName>
    <definedName name="lnk020712112410" hidden="1">[64]Variables!#REF!</definedName>
    <definedName name="lnk030712164910" hidden="1">'[64]Input - RRM'!#REF!</definedName>
    <definedName name="lnk050712093357" hidden="1">'[64]Input - RRM'!#REF!</definedName>
    <definedName name="lnk050712103047" hidden="1">'[64]Input - RRM'!#REF!</definedName>
    <definedName name="lnk050712151257" hidden="1">'[64]Input - RRM'!#REF!</definedName>
    <definedName name="lnk050712163840" hidden="1">'[64]Input - RRM'!#REF!</definedName>
    <definedName name="lnk050712164107" hidden="1">'[64]Input - RRM'!#REF!</definedName>
    <definedName name="lnk060712094852" hidden="1">'[64]Non-Cap'!#REF!</definedName>
    <definedName name="lnk060712112354" hidden="1">'[64]Depn Rev'!#REF!</definedName>
    <definedName name="lnk060712114411" hidden="1">'[64]Input - RRM'!#REF!</definedName>
    <definedName name="lnk090712102058" hidden="1">'[64]Assets Revenue'!#REF!</definedName>
    <definedName name="lnk130712093113" hidden="1">'[64]Input - RRM'!#REF!</definedName>
    <definedName name="lnk130712094655" hidden="1">'[64]Input - RRM'!#REF!</definedName>
    <definedName name="lnk220612121707" hidden="1">[64]WACC!#REF!</definedName>
    <definedName name="lnk270612122657" hidden="1">'[64]Working Cap'!#REF!</definedName>
    <definedName name="lnk270612122755" hidden="1">'[64]Working Cap'!#REF!</definedName>
    <definedName name="lnk270712101443" hidden="1">'[64]Input - RRM'!#REF!</definedName>
    <definedName name="lnk270712161620" hidden="1">'[64]Input - RRM'!#REF!</definedName>
    <definedName name="lnk280612104650" hidden="1">'[64]Depn Cost'!#REF!</definedName>
    <definedName name="LookupCode">'[37]Lookup Table'!$A:$A</definedName>
    <definedName name="Lump_premium">[29]Input!$AD$19</definedName>
    <definedName name="m2acqprice">[27]Investments!$E$10:$AJ$10</definedName>
    <definedName name="m2loanint">[27]Debt!$E$48:$AJ$48</definedName>
    <definedName name="m2loanrepay">[27]Debt!$E$47:$AJ$47</definedName>
    <definedName name="m2upfront">[27]Investments!$E$9:$AJ$9</definedName>
    <definedName name="m5subcoupon">[27]Debt!$E$11:$AJ$11</definedName>
    <definedName name="m5subdebtcost">[27]Debt!$E$9:$AJ$9</definedName>
    <definedName name="macq1repay">[27]Debt!$E$18:$AJ$18</definedName>
    <definedName name="macqloan1draw">[27]Debt!$E$16:$AJ$16</definedName>
    <definedName name="Max_Prodn">[29]Input!$AD$10</definedName>
    <definedName name="May_Ytd">'[65]Jun YTD'!$G$2:$G$65536</definedName>
    <definedName name="MBLBALSHT">'[66]MBL IV RECONS'!$B$18:$F$228</definedName>
    <definedName name="MBLINTERCO">'[66]MBL IV INTERCOY'!$A$1:$K$95</definedName>
    <definedName name="mbllon1250clearing">#N/A</definedName>
    <definedName name="MBLSUMMARY">[11]ControlNoLinks!$A$302:$L$367</definedName>
    <definedName name="Metric_long">[29]Input!$O$14</definedName>
    <definedName name="millions">'[9]Lookup|Tables'!$G$12</definedName>
    <definedName name="MIMLSUMMARY">[11]ControlNoLinks!$A$1:$L$88</definedName>
    <definedName name="Minority">!$G$36</definedName>
    <definedName name="MinRoyalty">[29]Input!$AD$24</definedName>
    <definedName name="miopo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miopo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miopo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miopo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MISLSUMMARY">[11]ControlNoLinks!$A$220:$L$255</definedName>
    <definedName name="Mkt_Mix_Discount">[29]Input!$H$145:$BD$145</definedName>
    <definedName name="MLLSUMMARY">[11]ControlNoLinks!$A$155:$L$185</definedName>
    <definedName name="MLSLSUMMARY">[11]ControlNoLinks!$A$368:$L$433</definedName>
    <definedName name="MM_Disc_Fines">[29]Input!$AD$17</definedName>
    <definedName name="MM_Disc_Lump">[29]Input!$AD$17</definedName>
    <definedName name="Module1.AIMMPRINT">[11]!Module1.AIMMPRINT</definedName>
    <definedName name="Month_Days">'[55]Monthend Variances'!$B$3</definedName>
    <definedName name="MS_Discounting">[29]Input!$I$53:$BE$53</definedName>
    <definedName name="mth">'[67]Budget PL'!$AI$3:$AI$14</definedName>
    <definedName name="Mth_Ref">[41]Data_Table!$D$19</definedName>
    <definedName name="Mth_Ref_Data">[41]Acct_Class_Cons!$AE$7</definedName>
    <definedName name="Nominal">'[9]Input|Escalators'!$C$25</definedName>
    <definedName name="Nominal_to_Real">'[9]Input|Escalators'!$C$29:$C$35</definedName>
    <definedName name="NonExpCapex">[22]Scenarios!$C$25</definedName>
    <definedName name="Not_Using">[29]Input!$T$6</definedName>
    <definedName name="NOTE">'[14]4. Trial balance for DUET'!$G$1:$G$65536</definedName>
    <definedName name="NPV_Details">!$A$192</definedName>
    <definedName name="NPV_diff5">'[68]Regulated Tariff'!#REF!</definedName>
    <definedName name="NPV_diff6">'[68]Regulated Tariff'!#REF!</definedName>
    <definedName name="NPV_diff7">'[68]Regulated Tariff'!#REF!</definedName>
    <definedName name="NPV_diff8">'[68]Regulated Tariff'!#REF!</definedName>
    <definedName name="NRAdd">[56]INFO!$F$41</definedName>
    <definedName name="NRAdj">[56]INFO!$D$38</definedName>
    <definedName name="NResT">[56]INFO!$G$33</definedName>
    <definedName name="NRt">[56]INFO!$G$34</definedName>
    <definedName name="number">'[9]Lookup|Tables'!$G$16</definedName>
    <definedName name="NvsAnswerCol">"'[Drill1]Journal Drill'!$A$6:$A$9"</definedName>
    <definedName name="NvsASD">"V2002-12-31"</definedName>
    <definedName name="NvsAutoDrillOk">"VN"</definedName>
    <definedName name="NvsElapsedTime">0.00033344907569699</definedName>
    <definedName name="NvsEndTime">35802.609772338</definedName>
    <definedName name="NvsEndTime_1">37502.4621796295</definedName>
    <definedName name="NvsEndTime_1_1">37502.4621796295</definedName>
    <definedName name="NvsImportActivity">"Import Journals from nVision"</definedName>
    <definedName name="NvsInstLang">"VENG"</definedName>
    <definedName name="NvsInstSpec">"%,FBASE_CURRENCY,VAUD,FCURRENCY_CD,VAUD,FMB_ORIG_LEDGER,TLEDGERS,NMAIN_LEDGERS,FMB_STR_ENTFUND,TSTRUCTURE2_JUNTR,NMIT(II)"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"V1999-01-01"</definedName>
    <definedName name="NvsPanelSetid">"VJUNTR"</definedName>
    <definedName name="NvsParentRef">[69]Sheet1!$D$109</definedName>
    <definedName name="NvsReqBU">"VJUNTR"</definedName>
    <definedName name="NvsReqBUOnly">"VY"</definedName>
    <definedName name="NvsTransLed">"VN"</definedName>
    <definedName name="NvsTreeASD">"V2002-12-31"</definedName>
    <definedName name="NvsValTbl.ACCOUNT">"GL_ACCOUNT_TBL"</definedName>
    <definedName name="NvsValTbl.BASE_CURRENCY">"CURRENCY_CD_TBL"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vsValTbl.PRODUCT">"PRODUCT_TBL"</definedName>
    <definedName name="NWSGdiscRate">[22]Assumptions!$G$955</definedName>
    <definedName name="NWSGendDate">[22]Assumptions!$G$965</definedName>
    <definedName name="NWSGescalation">[22]Assumptions!$G$960</definedName>
    <definedName name="NWSGmaintenance">[22]Assumptions!$G$962</definedName>
    <definedName name="NWSGstartDate">[22]Assumptions!$G$964</definedName>
    <definedName name="NWSGtariff">[22]Assumptions!$G$959</definedName>
    <definedName name="NWSGthroughput">[22]Assumptions!$G$957</definedName>
    <definedName name="OHFY15">'[70]4.Connections market expansn'!$K$16</definedName>
    <definedName name="OHFY16">'[70]4.Connections market expansn'!$L$16</definedName>
    <definedName name="Operation">'[61]Cover page'!$E$6</definedName>
    <definedName name="Opex_Sens">'[28]DUET S'!$D$15</definedName>
    <definedName name="Opex_Sensitivity">[22]Scenarios!$C$21</definedName>
    <definedName name="opoip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ip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ip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ip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op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op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op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op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popopopopp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popopopopp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popopopopp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popopopopopopp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THER">[71]RECONCILIATIONS!$A$1619</definedName>
    <definedName name="OTHERSUMMARY">[11]ControlNoLinks!$A$256:$L$301</definedName>
    <definedName name="outAdditionalInfo">[53]Consolidated!$A$1306</definedName>
    <definedName name="outCrossRates">'[53]Exchange Rates'!$A$136</definedName>
    <definedName name="outEliminations">[53]Consolidated!$A$402</definedName>
    <definedName name="outPricesValidation">[53]Prices!$A$240</definedName>
    <definedName name="outPricesViewCurrency">[53]Prices!$A$194</definedName>
    <definedName name="output">'[55]Monthend Variances'!$F$6:$AC$81</definedName>
    <definedName name="outSelectedRates">'[53]Exchange Rates'!$A$98</definedName>
    <definedName name="OverA">[15]Version_Codes!$H$9</definedName>
    <definedName name="P_0_RevCap">'[5]X factors'!$G$63</definedName>
    <definedName name="P_0_RevYld">'[5]X factors'!$G$83</definedName>
    <definedName name="P_0_WAPC">'[5]X factors'!$G$47</definedName>
    <definedName name="pay">[47]pay!$A:$IV</definedName>
    <definedName name="Payment_Date">'[24]Assumptions-Fin'!$F$194</definedName>
    <definedName name="Payment_Qtr">[24]Assumptions!$G$20</definedName>
    <definedName name="Pe">[19]Ass!$D$6</definedName>
    <definedName name="percent">'[9]Lookup|Tables'!$G$14</definedName>
    <definedName name="Period_BS">[41]Data_Table!$H$19</definedName>
    <definedName name="Period_No">[41]Data_Table!$B$19</definedName>
    <definedName name="PERIODS">[72]Sheet1!$AP$10:$AR$23</definedName>
    <definedName name="PLSummary">[73]Summary!$A$2:$Q$73</definedName>
    <definedName name="PRCP">'[35]AGN business details'!$C$41:$G$41</definedName>
    <definedName name="PRCP_final_year">'[5]AER ETL'!$C$47</definedName>
    <definedName name="PRCP_y1">'[35]AGN business details'!$C$41</definedName>
    <definedName name="PRCP_y10">'[5]AER lookups'!$E$68</definedName>
    <definedName name="PRCP_y11">'[5]AER lookups'!$E$69</definedName>
    <definedName name="PRCP_y12">'[5]AER lookups'!$E$70</definedName>
    <definedName name="PRCP_y13">'[5]AER lookups'!$E$71</definedName>
    <definedName name="PRCP_y14">'[5]AER lookups'!$E$72</definedName>
    <definedName name="PRCP_y15">'[5]AER lookups'!$E$73</definedName>
    <definedName name="PRCP_y2">'[35]AGN business details'!$D$41</definedName>
    <definedName name="PRCP_y3">'[35]AGN business details'!$E$41</definedName>
    <definedName name="PRCP_y4">'[35]AGN business details'!$F$41</definedName>
    <definedName name="PRCP_y5">'[35]AGN business details'!$G$41</definedName>
    <definedName name="PRCP_y6">'[5]AER lookups'!$E$64</definedName>
    <definedName name="PRCP_y7">'[5]AER lookups'!$E$65</definedName>
    <definedName name="PRCP_y8">'[5]AER lookups'!$E$66</definedName>
    <definedName name="PRCP_y9">'[5]AER lookups'!$E$67</definedName>
    <definedName name="PriA">[15]Version_Codes!$H$6</definedName>
    <definedName name="PriB">[26]Version_Codes!$H$7</definedName>
    <definedName name="Prices_Original">[53]Prices!A1</definedName>
    <definedName name="Prices_View">[53]Prices!$A$193</definedName>
    <definedName name="Prices10">[53]Prices!$H$10:$X$55</definedName>
    <definedName name="Prices2">[53]Prices!$H$10:$X$55</definedName>
    <definedName name="Prices5">[53]Prices!$H$10:$X$55</definedName>
    <definedName name="_xlnm.Print_Area" localSheetId="7">'E Factor'!$A$4:$G$22</definedName>
    <definedName name="Print_Assumptions">!$A$385:$K$526</definedName>
    <definedName name="Print_Calculations">!$A$528:$K$566</definedName>
    <definedName name="Print_Details_and_Actuals">!$A$233:$K$378</definedName>
    <definedName name="Print_KeyRatios2">[53]LinkTemplate!$A$299:$P$341</definedName>
    <definedName name="Print_Projected_All">!$A$8:$K$231</definedName>
    <definedName name="Print_Projected_Balance">!$A$81:$K$178</definedName>
    <definedName name="Print_Projected_Cashflow">!$A$180:$K$231</definedName>
    <definedName name="Print_Projected_Profit">!$A$10:$K$80</definedName>
    <definedName name="Print_Titles_MI">[74]STC3!#REF!,[74]STC3!#REF!</definedName>
    <definedName name="PRINTPAGE1">#N/A</definedName>
    <definedName name="PRINTPAGE2">#N/A</definedName>
    <definedName name="PRINTPAGE3">#N/A</definedName>
    <definedName name="PRINTSCRED">#N/A</definedName>
    <definedName name="Prior_Prd_BS">[41]Data_Table!$H$20</definedName>
    <definedName name="PriorYear">'[37]Lookup Table'!$M:$M</definedName>
    <definedName name="PROFIT_AND_LOSS">!$A$10</definedName>
    <definedName name="Profit_Detail">!$L$12:$L$79</definedName>
    <definedName name="Profit_Standard">!$L$12:$L$18,!$L$20:$L$24,!$L$29:$L$38,!$L$43:$L$45,!$L$50:$L$52,!$L$55:$L$57,!$L$62:$L$64,!$L$76:$L$77</definedName>
    <definedName name="Profit_Summary">!$L$12:$L$26,!$L$29:$L$40,!$L$42:$L$47,!$L$50:$L$59,!$L$61:$L$66,!$L$68:$L$69,!$L$72:$L$79</definedName>
    <definedName name="Program_Descrip">'[65]Jun YTD'!$E$2:$E$65536</definedName>
    <definedName name="PROJECTED_RESULTS">!$A$8</definedName>
    <definedName name="PT">[56]INFO!$D$4</definedName>
    <definedName name="PT_Pivot">[42]PT_Data!$A$12:$M$4724</definedName>
    <definedName name="PT_Stocks">[75]PT_Stocks!$A$14:$N$1000</definedName>
    <definedName name="PTWHOLE">[56]INFO!$E$4</definedName>
    <definedName name="PW">[26]Version_Codes!$H$11</definedName>
    <definedName name="RAB">'[5]PTRM input'!$J$57</definedName>
    <definedName name="RAdd">[56]INFO!$F$40</definedName>
    <definedName name="RAdj">[56]INFO!$D$26</definedName>
    <definedName name="RAMMSUMMARY">[11]ControlNoLinks!$A$186:$L$219</definedName>
    <definedName name="Ratios_Summary">!$A$94,!$A$94:$A$96,!$A$98:$A$99,!$A$100,!$A$102,!$A$106:$A$117,!$A$119:$A$120,!$A$122:$A$124,!$A$129:$A$131,!$A$133:$A$136,!$A$138:$A$145,!$A$147:$A$153,!$A$155:$A$158,!$A$163,!$A$165:$A$166</definedName>
    <definedName name="RCP_1to5">"2015-16 to 2019-20"</definedName>
    <definedName name="Real_to_Nominal">'[9]Input|Escalators'!$C$19:$C$25</definedName>
    <definedName name="Recalc_End_Year">'[45]Inputs (Final)'!$E$10</definedName>
    <definedName name="Recalc_From_Year">'[45]Inputs (Final)'!$D$10</definedName>
    <definedName name="Reg_tariff3">'[68]Regulated Tariff'!$Y$366</definedName>
    <definedName name="Reg_tariff5">'[68]Regulated Tariff'!#REF!</definedName>
    <definedName name="Reg_tariff6">'[68]Regulated Tariff'!#REF!</definedName>
    <definedName name="Reg_tariff7">'[68]Regulated Tariff'!#REF!</definedName>
    <definedName name="Reg_tariff8">'[68]Regulated Tariff'!#REF!</definedName>
    <definedName name="RockStep2">[76]Tariffs!$J$10</definedName>
    <definedName name="RockStep3">[76]Tariffs!$J$11</definedName>
    <definedName name="RowClearFY1">[32]RAW_FY1!$D$3:$BA$3</definedName>
    <definedName name="RowClearFY2">[32]RAW_FY2!$D$3:$BA$3</definedName>
    <definedName name="RowClearFY3">[32]RAW_FY3!$D$3:$BA$3</definedName>
    <definedName name="RowClearFY4">[32]RAW_FY4!$D$3:$BA$3</definedName>
    <definedName name="RowClearFY5">[32]RAW_FY5!$D$3:$BA$3</definedName>
    <definedName name="RowClearFY6">[32]RAW_FY6!$D$3:$BA$3</definedName>
    <definedName name="RowClearFY7">[32]RAW_FY7!$D$3:$BA$3</definedName>
    <definedName name="RowClearFY8">[32]RAW_FY8!$D$3:$BA$3</definedName>
    <definedName name="rvanilla01">[5]WACC!$G$19</definedName>
    <definedName name="rvanilla02">[5]WACC!$H$19</definedName>
    <definedName name="rvanilla03">[5]WACC!$I$19</definedName>
    <definedName name="rvanilla04">[5]WACC!$J$19</definedName>
    <definedName name="rvanilla05">[5]WACC!$K$19</definedName>
    <definedName name="rvanilla06">[5]WACC!$L$19</definedName>
    <definedName name="rvanilla07">[5]WACC!$M$19</definedName>
    <definedName name="rvanilla08">[5]WACC!$N$19</definedName>
    <definedName name="rvanilla09">[5]WACC!$O$19</definedName>
    <definedName name="rvanilla10">[5]WACC!$P$19</definedName>
    <definedName name="S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S_1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S_2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S_3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SAPBEXdnldView" hidden="1">"9SO5Z2Q08DVQVFJPOP6CFCAXP"</definedName>
    <definedName name="SAPBEXsysID" hidden="1">"BWP"</definedName>
    <definedName name="sArray">SMALL(IF(MATCH(TheList,TheList,0)=ROW(TheList)-1002,ROW(TheList),""), ROW(INDIRECT("1:"&amp;SUM(N(MATCH(TheList,TheList,0)=ROW(TheList)-1002)))))-1003</definedName>
    <definedName name="Scenario">'[61]Setup - General'!$F$33</definedName>
    <definedName name="ScenarioDescription">[54]Start!$F$4</definedName>
    <definedName name="sdfgertqdcvbcvbnn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ertqdcvbcvbnn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ertqdcvbcvbnn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ertqdcvbcvbnn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s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sh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sh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sh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elect">#REF!</definedName>
    <definedName name="sencount" hidden="1">2</definedName>
    <definedName name="Seo">'[5]PTRM input'!$G$387</definedName>
    <definedName name="Servicehardcoded" localSheetId="4" hidden="1">#REF!</definedName>
    <definedName name="Servicehardcoded" hidden="1">#REF!</definedName>
    <definedName name="servicelist" localSheetId="4" hidden="1">#REF!</definedName>
    <definedName name="servicelist" hidden="1">#REF!</definedName>
    <definedName name="SheetHeader">'[35]AGN business details'!$B$1</definedName>
    <definedName name="slnBusinessGroup">[54]Start!$D$15</definedName>
    <definedName name="slnCurrentQuarter">[54]Start!$M$17</definedName>
    <definedName name="slnEliminations">[53]Consolidated!$E$3</definedName>
    <definedName name="slnExchangeScenario">'[54]Exchange Rates'!$G$3</definedName>
    <definedName name="slnGotoExchangeRates">'[53]Exchange Rates'!$C$3</definedName>
    <definedName name="slnGotoPrices">[53]Prices!$B$3</definedName>
    <definedName name="slnPriceScenario">[54]Prices!$E$3</definedName>
    <definedName name="slnViewCurrency">'[54]Exchange Rates'!$E$3</definedName>
    <definedName name="soaidfj">#N/A</definedName>
    <definedName name="Solver_Input_3_2016">[45]SolverSheet!$I$40:$M$40</definedName>
    <definedName name="Solver_Input_3_2017">[45]SolverSheet!$J$40:$M$40</definedName>
    <definedName name="Solver_Input_3_2018">[45]SolverSheet!$K$40:$M$40</definedName>
    <definedName name="Solver_Input_3_2019">[45]SolverSheet!$L$40:$M$40</definedName>
    <definedName name="Solver_Input_3_2020">[45]SolverSheet!$M$41</definedName>
    <definedName name="Solver_Input_3_2021">[45]SolverSheet!$N$40:$R$40</definedName>
    <definedName name="Solver_Input_3_2022">[45]SolverSheet!$O$40:$R$40</definedName>
    <definedName name="Solver_Input_3_2023">[45]SolverSheet!$P$40:$R$40</definedName>
    <definedName name="Solver_Input_3_2024">[45]SolverSheet!$Q$40:$R$40</definedName>
    <definedName name="Solver_Input_3_2025">[45]SolverSheet!$R$41</definedName>
    <definedName name="solver_lin" hidden="1">0</definedName>
    <definedName name="solver_lin_1" hidden="1">0</definedName>
    <definedName name="solver_num" hidden="1">0</definedName>
    <definedName name="solver_num_1" hidden="1">0</definedName>
    <definedName name="solver_typ" hidden="1">3</definedName>
    <definedName name="solver_typ_1" hidden="1">3</definedName>
    <definedName name="solver_val" hidden="1">399732</definedName>
    <definedName name="solver_val_1" hidden="1">399732</definedName>
    <definedName name="spend">'[60]Bernie''s_Query'!$A$1:$G$816</definedName>
    <definedName name="SREG">[26]Version_Codes!$H$11</definedName>
    <definedName name="Start_View">[53]Start!$B$1:$O$27</definedName>
    <definedName name="StartDate">[32]Main!$D$2</definedName>
    <definedName name="StartDate2">[51]CALCULATIONS!$E$3</definedName>
    <definedName name="StartView">[77]Start!$A$1:$N$29</definedName>
    <definedName name="stip">[21]STIPS!$A:$IV</definedName>
    <definedName name="Sub1_dev_fee">'[24]Assumptions-Fin'!$F$369</definedName>
    <definedName name="Sub1_est_fee">'[24]Assumptions-Fin'!$F$368</definedName>
    <definedName name="sub1_margin">'[24]Assumptions-Fin'!$F$364</definedName>
    <definedName name="Sub1_principal">'[24]Assumptions-Fin'!$F$360</definedName>
    <definedName name="Subtotal">'[78]Capital Budget'!$G$16,'[78]Capital Budget'!$G$29,'[78]Capital Budget'!$G$36,'[78]Capital Budget'!$G$54,'[78]Capital Budget'!$G$61,'[78]Capital Budget'!$G$85,'[78]Capital Budget'!$G$102,'[78]Capital Budget'!$G$111,'[78]Capital Budget'!$G$120,'[78]Capital Budget'!$G$124</definedName>
    <definedName name="Subtotal2">'[79]1.Budget'!$G$16,'[79]1.Budget'!$G$29,'[79]1.Budget'!$G$38,'[79]1.Budget'!$G$58,'[79]1.Budget'!$G$65,'[79]1.Budget'!$G$92,'[79]1.Budget'!$G$109,'[79]1.Budget'!$G$118,'[79]1.Budget'!$G$131,'[79]1.Budget'!$G$135</definedName>
    <definedName name="Summary_Results">!$A$233</definedName>
    <definedName name="SummGM">[73]Summary!$A$10:$P$27</definedName>
    <definedName name="super_equity">'[24]Assumptions-Fin'!$F$400</definedName>
    <definedName name="SUREG">[26]Version_Codes!$H$6</definedName>
    <definedName name="SwapInstrumentsA">OFFSET(YCPackA,COUNT(FRAInstrumentsA),1,SUM(IF(OFFSET(YCPackA,0,2,,1),1,0)),1)</definedName>
    <definedName name="SwapInstrumentsB">OFFSET(YCPackB,COUNT(FRAInstrumentsB),1,SUM(IF(OFFSET(YCPackB,0,2,,1),1,0)),1)</definedName>
    <definedName name="SwapInstrumentsC">OFFSET(YCPackC,COUNT(FRAInstrumentsC),1,SUM(IF(OFFSET(YCPackC,0,2,,1),1,0)),1)</definedName>
    <definedName name="taxdata">[73]Summary!$A$70:$Q$70</definedName>
    <definedName name="TaxDep2">[23]Input!$B$86:$V$93</definedName>
    <definedName name="TB_ACCT">'[80]4. Trial balance for &lt;fund&gt;'!$A$14:$A$3675</definedName>
    <definedName name="TB_AMT">'[80]4. Trial balance for &lt;fund&gt;'!$H$14:$H$3450</definedName>
    <definedName name="TB_November" hidden="1">[43]DataAct!#REF!</definedName>
    <definedName name="tclacqprice1">[27]Investments!$E$32:$AJ$32</definedName>
    <definedName name="tclloan1repay">[27]Debt!$E$32:$AJ$32</definedName>
    <definedName name="tclloandraw">[27]Debt!$E$30:$AJ$30</definedName>
    <definedName name="tcr">[21]TCR!$A:$IV</definedName>
    <definedName name="teest" hidden="1">{"Ownership",#N/A,FALSE,"Ownership";"Contents",#N/A,FALSE,"Contents"}</definedName>
    <definedName name="test" hidden="1">{"Ownership",#N/A,FALSE,"Ownership";"Contents",#N/A,FALSE,"Contents"}</definedName>
    <definedName name="test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">'[55]Monthend Variances'!$B$7</definedName>
    <definedName name="tier">[47]tier!$A:$IV</definedName>
    <definedName name="tiers">[21]tiers!$A:$IV</definedName>
    <definedName name="title1">[19]Cover!$D$21</definedName>
    <definedName name="Title2">[19]Cover!$D$22</definedName>
    <definedName name="TJ">'[9]Lookup|Tables'!$G$20</definedName>
    <definedName name="Tonnes_lbs">'[55]Monthend Variances'!$B$8</definedName>
    <definedName name="top">[71]RECONCILIATIONS!$A$2</definedName>
    <definedName name="Total_km">'[45]Load (Final)'!$E$33</definedName>
    <definedName name="totalfund">[27]Assumptions!$G$5</definedName>
    <definedName name="TotalInputs">[0]!Inputs,[0]!Inputs2,[0]!Inputs3</definedName>
    <definedName name="TotalKM">[13]Capacity!$C$4</definedName>
    <definedName name="TotalPerFAR">'[81]FA Register'!$J$3</definedName>
    <definedName name="totalsrow">0</definedName>
    <definedName name="Trans_10Yrs">OFFSET(Transformed10Yrs,0,0,COUNT(Transformed10Yrs),1)</definedName>
    <definedName name="Trans_3Yrs">OFFSET(Transformed3Yrs,0,0,COUNT(Transformed3Yrs),1)</definedName>
    <definedName name="TSTFEE">[71]RECONCILIATIONS!$A$1731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Rates">'[82]unit rates'!$A$1:$E$153</definedName>
    <definedName name="UpperAndLower">'[53]Exchange Rates'!$A$47</definedName>
    <definedName name="USD_Fcast">'[55]Monthend Variances'!$A$1:$N$64</definedName>
    <definedName name="Using">[29]Input!$T$5</definedName>
    <definedName name="vanilla01">[5]WACC!$G$18</definedName>
    <definedName name="vanilla02">[5]WACC!$H$18</definedName>
    <definedName name="vanilla03">[5]WACC!$I$18</definedName>
    <definedName name="vanilla04">[5]WACC!$J$18</definedName>
    <definedName name="vanilla05">[5]WACC!$K$18</definedName>
    <definedName name="vanilla06">[5]WACC!$L$18</definedName>
    <definedName name="vanilla07">[5]WACC!$M$18</definedName>
    <definedName name="vanilla08">[5]WACC!$N$18</definedName>
    <definedName name="vanilla09">[5]WACC!$O$18</definedName>
    <definedName name="vanilla10">[5]WACC!$P$18</definedName>
    <definedName name="Var_AUD">'[55]Monthend Variances'!$A$60:$M$125</definedName>
    <definedName name="Var_USD">'[55]Monthend Variances'!$A$64:$N$152</definedName>
    <definedName name="Version_Number">[54]Start!$D$26</definedName>
    <definedName name="ViewCurrency">'[54]Exchange Rates'!$F$3</definedName>
    <definedName name="ViewFactor">[53]Consolidated!$H$3</definedName>
    <definedName name="Volume_Scenario">'[34]HUF S'!$D$27</definedName>
    <definedName name="Volume2004_Sens">'[10]Ip HUF'!$D$39</definedName>
    <definedName name="Volume2005_Sens">'[10]Ip HUF'!$D$40</definedName>
    <definedName name="Volume2006_Sens">'[10]Ip HUF'!$D$41</definedName>
    <definedName name="Volume2007_Sens">'[10]Ip HUF'!$D$42</definedName>
    <definedName name="wap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App._.Custodians." hidden="1">{"Ownership",#N/A,FALSE,"Ownership";"Contents",#N/A,FALSE,"Contents"}</definedName>
    <definedName name="wrn.modrept." hidden="1">{#N/A,#N/A,FALSE,"MODSELECT";#N/A,#N/A,FALSE,"ASSPTNS";#N/A,#N/A,FALSE,"energy_charges";#N/A,#N/A,FALSE,"capacity_chg";#N/A,#N/A,FALSE,"capex_rec";#N/A,#N/A,FALSE,"OPEX";#N/A,#N/A,FALSE,"RomaFuel";#N/A,#N/A,FALSE,"CairnFuel";#N/A,#N/A,FALSE,"CAPEX";#N/A,#N/A,FALSE,"DEBT";#N/A,#N/A,FALSE,"TAX";#N/A,#N/A,FALSE,"W_CAPITAL";#N/A,#N/A,FALSE,"REPORT"}</definedName>
    <definedName name="wrn.Print._.All.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_.rec._.sheets.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_1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_2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_3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1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_2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_3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PL." hidden="1">{"ITA_1_PL",#N/A,FALSE,"Print - PL";"ITA_2_PL",#N/A,FALSE,"Print - PL";"ITA_Group_PL",#N/A,FALSE,"Print - PL"}</definedName>
    <definedName name="wrn.Print._.PL._1" hidden="1">{"ITA_1_PL",#N/A,FALSE,"Print - PL";"ITA_2_PL",#N/A,FALSE,"Print - PL";"ITA_Group_PL",#N/A,FALSE,"Print - PL"}</definedName>
    <definedName name="wrn.Print._.PL._2" hidden="1">{"ITA_1_PL",#N/A,FALSE,"Print - PL";"ITA_2_PL",#N/A,FALSE,"Print - PL";"ITA_Group_PL",#N/A,FALSE,"Print - PL"}</definedName>
    <definedName name="wrn.Print._.PL._3" hidden="1">{"ITA_1_PL",#N/A,FALSE,"Print - PL";"ITA_2_PL",#N/A,FALSE,"Print - PL";"ITA_Group_PL",#N/A,FALSE,"Print - PL"}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_1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_2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_3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_1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_2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_3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hidden="1">{#N/A,#N/A,FALSE,"MGH income-Support";#N/A,#N/A,FALSE,"MGN balance sheet-Support"}</definedName>
    <definedName name="wrn.TEST._1" hidden="1">{#N/A,#N/A,FALSE,"MGH income-Support";#N/A,#N/A,FALSE,"MGN balance sheet-Support"}</definedName>
    <definedName name="wrn.TEST._2" hidden="1">{#N/A,#N/A,FALSE,"MGH income-Support";#N/A,#N/A,FALSE,"MGN balance sheet-Support"}</definedName>
    <definedName name="wrn.TEST._3" hidden="1">{#N/A,#N/A,FALSE,"MGH income-Support";#N/A,#N/A,FALSE,"MGN balance sheet-Support"}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_1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_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_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_02_RevCap">'[5]X factors'!$H$63</definedName>
    <definedName name="X_02_RevYld">'[5]X factors'!$H$83</definedName>
    <definedName name="X_02_WAPC">'[5]X factors'!$H$47</definedName>
    <definedName name="X_03_RevCap">'[5]X factors'!$I$63</definedName>
    <definedName name="X_03_RevYld">'[5]X factors'!$I$83</definedName>
    <definedName name="X_03_WAPC">'[5]X factors'!$I$47</definedName>
    <definedName name="X_04_RevCap">'[5]X factors'!$J$63</definedName>
    <definedName name="X_04_RevYld">'[5]X factors'!$J$83</definedName>
    <definedName name="X_04_WAPC">'[5]X factors'!$J$47</definedName>
    <definedName name="X_05_RevCap">'[5]X factors'!$K$63</definedName>
    <definedName name="X_05_RevYld">'[5]X factors'!$K$83</definedName>
    <definedName name="X_05_WAPC">'[5]X factors'!$K$47</definedName>
    <definedName name="X_06_RevCap">'[5]X factors'!$L$63</definedName>
    <definedName name="X_06_RevYld">'[5]X factors'!$L$83</definedName>
    <definedName name="X_06_WAPC">'[5]X factors'!$L$47</definedName>
    <definedName name="X_07_RevCap">'[5]X factors'!$M$63</definedName>
    <definedName name="X_07_RevYld">'[5]X factors'!$M$83</definedName>
    <definedName name="X_07_WAPC">'[5]X factors'!$M$47</definedName>
    <definedName name="X_08_RevCap">'[5]X factors'!$N$63</definedName>
    <definedName name="X_08_RevYld">'[5]X factors'!$N$83</definedName>
    <definedName name="X_08_WAPC">'[5]X factors'!$N$47</definedName>
    <definedName name="X_09_RevCap">'[5]X factors'!$O$63</definedName>
    <definedName name="X_09_RevYld">'[5]X factors'!$O$83</definedName>
    <definedName name="X_09_WAPC">'[5]X factors'!$O$47</definedName>
    <definedName name="X_10_RevCap">'[5]X factors'!$P$63</definedName>
    <definedName name="X_10_RevYld">'[5]X factors'!$P$83</definedName>
    <definedName name="X_10_WAPC">'[5]X factors'!$P$47</definedName>
    <definedName name="X_Factor_2015">[20]Main!$U$23</definedName>
    <definedName name="X_Factor_2016">[45]Main!$W$16</definedName>
    <definedName name="X_Factor_2017">[45]Main!$X$16</definedName>
    <definedName name="X_Factor_2018">[45]Main!$Y$16</definedName>
    <definedName name="X_Factor_2019">[45]Main!$Z$16</definedName>
    <definedName name="X_Factor_2020">[45]Main!$AA$16</definedName>
    <definedName name="X_Factor_2021">[45]Main!$AB$16</definedName>
    <definedName name="X_Factor_2022">[45]Main!$AC$16</definedName>
    <definedName name="X_Factor_2023">[45]Main!$AD$16</definedName>
    <definedName name="X_Factor_2024">[45]Main!$AE$16</definedName>
    <definedName name="X_Factor_2025">[45]Main!$AF$16</definedName>
    <definedName name="YrA">[15]Version_Codes!$H$11</definedName>
    <definedName name="YrB">[15]Version_Codes!$H$12</definedName>
    <definedName name="YrC">[26]Version_Codes!$H$13</definedName>
    <definedName name="Ytd_Ref">[41]Data_Table!$E$19</definedName>
    <definedName name="Ytd_Ref_Data">[41]Acct_Class_Cons!$AF$7</definedName>
    <definedName name="Z_194E5B9A_53B1_414D_85B4_862268EA3FD8_.wvu.Cols" hidden="1">#REF!,#REF!</definedName>
    <definedName name="Z_1D55B984_DF4D_448C_AE9A_6FB67AA77052_.wvu.FilterData" localSheetId="3" hidden="1">Calcs!$A$5:$AP$13</definedName>
    <definedName name="Z_1D55B984_DF4D_448C_AE9A_6FB67AA77052_.wvu.PrintArea" localSheetId="7" hidden="1">'E Factor'!$A$4:$G$22</definedName>
    <definedName name="Z_457C99E0_B489_11D4_9586_D18A69491E44_.wvu.FilterData" hidden="1">[3]DataAct!#REF!</definedName>
    <definedName name="Z_4A79B72B_DC22_4363_885C_85183B73F539_.wvu.Cols" hidden="1">'[83]Inputs II'!$D$1:$F$65536,'[83]Inputs II'!$G$1:$I$65536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[3]DataAct!#REF!</definedName>
    <definedName name="Z_86D17A4F_67AF_11D4_BE9F_0010A4C47286_.wvu.FilterData" hidden="1">[3]DataAct!#REF!</definedName>
    <definedName name="Z_954171C1_B0CF_11D4_9586_C4C4470EA652_.wvu.FilterData" hidden="1">[3]DataAct!#REF!</definedName>
    <definedName name="Z_954171C6_B0CF_11D4_9586_C4C4470EA652_.wvu.FilterData" hidden="1">[3]DataAct!#REF!</definedName>
    <definedName name="Z_B353C461_E47E_11D3_9F17_9F7735ADF445_.wvu.PrintArea" hidden="1">#REF!</definedName>
    <definedName name="Z_B6615E22_B0C4_11D4_9586_D4E81DC95A44_.wvu.FilterData" hidden="1">[3]DataAct!#REF!</definedName>
    <definedName name="Z_CFB7B7F4_1D0A_11D5_9586_DD7024B77949_.wvu.FilterData" hidden="1">[3]DataAct!#REF!</definedName>
    <definedName name="ZeroACF">OFFSET(Dates,0,8)</definedName>
    <definedName name="ZeroBCF">OFFSET(Dates,0,9)</definedName>
    <definedName name="ZeroCCF">OFFSET(Dates,0,10)</definedName>
  </definedNames>
  <calcPr calcId="162913"/>
  <customWorkbookViews>
    <customWorkbookView name="Will Chivell - Personal View" guid="{1D55B984-DF4D-448C-AE9A-6FB67AA77052}" mergeInterval="0" personalView="1" maximized="1" xWindow="1912" yWindow="-8" windowWidth="1936" windowHeight="1056" tabRatio="57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5" l="1"/>
  <c r="E24" i="5"/>
  <c r="AL23" i="4" l="1"/>
  <c r="AM23" i="4"/>
  <c r="AN23" i="4"/>
  <c r="AO23" i="4"/>
  <c r="AP23" i="4"/>
  <c r="AL24" i="4"/>
  <c r="AM24" i="4"/>
  <c r="AN24" i="4"/>
  <c r="AO24" i="4"/>
  <c r="AP24" i="4"/>
  <c r="AL25" i="4"/>
  <c r="AM25" i="4"/>
  <c r="AN25" i="4"/>
  <c r="AO25" i="4"/>
  <c r="AP25" i="4"/>
  <c r="J14" i="7"/>
  <c r="J15" i="7" s="1"/>
  <c r="K14" i="7"/>
  <c r="L14" i="7"/>
  <c r="M14" i="7"/>
  <c r="N14" i="7"/>
  <c r="I14" i="7"/>
  <c r="AF11" i="4" l="1"/>
  <c r="AF19" i="4"/>
  <c r="AF13" i="4"/>
  <c r="AF22" i="4"/>
  <c r="AF7" i="4"/>
  <c r="AF8" i="4"/>
  <c r="AF16" i="4"/>
  <c r="AF6" i="4"/>
  <c r="AF15" i="4"/>
  <c r="AF9" i="4"/>
  <c r="AF17" i="4"/>
  <c r="K15" i="7"/>
  <c r="AF14" i="4"/>
  <c r="AF18" i="4"/>
  <c r="AF12" i="4"/>
  <c r="AF20" i="4"/>
  <c r="AF10" i="4"/>
  <c r="P24" i="4"/>
  <c r="Q24" i="4"/>
  <c r="R24" i="4"/>
  <c r="S24" i="4"/>
  <c r="P25" i="4"/>
  <c r="Q25" i="4"/>
  <c r="R25" i="4"/>
  <c r="S25" i="4"/>
  <c r="O25" i="4"/>
  <c r="O24" i="4"/>
  <c r="P21" i="4"/>
  <c r="Q21" i="4"/>
  <c r="R21" i="4"/>
  <c r="S21" i="4"/>
  <c r="O21" i="4"/>
  <c r="AL20" i="4" l="1"/>
  <c r="AL16" i="4"/>
  <c r="AG14" i="4"/>
  <c r="AM14" i="4" s="1"/>
  <c r="AG16" i="4"/>
  <c r="AM16" i="4" s="1"/>
  <c r="AG13" i="4"/>
  <c r="AM13" i="4" s="1"/>
  <c r="AG22" i="4"/>
  <c r="AM22" i="4" s="1"/>
  <c r="AG20" i="4"/>
  <c r="AM20" i="4" s="1"/>
  <c r="AG11" i="4"/>
  <c r="AG19" i="4"/>
  <c r="AM19" i="4" s="1"/>
  <c r="AG6" i="4"/>
  <c r="AM6" i="4" s="1"/>
  <c r="AG8" i="4"/>
  <c r="AM8" i="4" s="1"/>
  <c r="AG10" i="4"/>
  <c r="AM10" i="4" s="1"/>
  <c r="AG18" i="4"/>
  <c r="AM18" i="4" s="1"/>
  <c r="AG12" i="4"/>
  <c r="AM12" i="4" s="1"/>
  <c r="AG9" i="4"/>
  <c r="AM9" i="4" s="1"/>
  <c r="AG7" i="4"/>
  <c r="AM7" i="4" s="1"/>
  <c r="AG15" i="4"/>
  <c r="AM15" i="4" s="1"/>
  <c r="AG17" i="4"/>
  <c r="AM17" i="4" s="1"/>
  <c r="L15" i="7"/>
  <c r="AL17" i="4"/>
  <c r="AL19" i="4"/>
  <c r="C13" i="2"/>
  <c r="AL6" i="4"/>
  <c r="AL12" i="4"/>
  <c r="AL18" i="4"/>
  <c r="AL8" i="4"/>
  <c r="AL14" i="4"/>
  <c r="AL7" i="4"/>
  <c r="AL22" i="4"/>
  <c r="AL13" i="4"/>
  <c r="AL9" i="4"/>
  <c r="AL10" i="4"/>
  <c r="AL15" i="4"/>
  <c r="AL11" i="4"/>
  <c r="G6" i="5"/>
  <c r="G13" i="5"/>
  <c r="G14" i="5"/>
  <c r="G21" i="5"/>
  <c r="G22" i="5"/>
  <c r="E6" i="5"/>
  <c r="E7" i="5"/>
  <c r="G7" i="5" s="1"/>
  <c r="E8" i="5"/>
  <c r="G8" i="5" s="1"/>
  <c r="E9" i="5"/>
  <c r="G9" i="5" s="1"/>
  <c r="E10" i="5"/>
  <c r="G10" i="5" s="1"/>
  <c r="E11" i="5"/>
  <c r="G11" i="5" s="1"/>
  <c r="E12" i="5"/>
  <c r="G12" i="5" s="1"/>
  <c r="E13" i="5"/>
  <c r="E14" i="5"/>
  <c r="E15" i="5"/>
  <c r="G15" i="5" s="1"/>
  <c r="E16" i="5"/>
  <c r="G16" i="5" s="1"/>
  <c r="E17" i="5"/>
  <c r="G17" i="5" s="1"/>
  <c r="E18" i="5"/>
  <c r="G18" i="5" s="1"/>
  <c r="E19" i="5"/>
  <c r="G19" i="5" s="1"/>
  <c r="E20" i="5"/>
  <c r="G20" i="5" s="1"/>
  <c r="E21" i="5"/>
  <c r="E22" i="5"/>
  <c r="E5" i="5"/>
  <c r="G5" i="5" s="1"/>
  <c r="M15" i="7" l="1"/>
  <c r="AH9" i="4"/>
  <c r="AH17" i="4"/>
  <c r="AH6" i="4"/>
  <c r="AH19" i="4"/>
  <c r="AH16" i="4"/>
  <c r="AN16" i="4" s="1"/>
  <c r="AH22" i="4"/>
  <c r="AN22" i="4" s="1"/>
  <c r="AH10" i="4"/>
  <c r="AH7" i="4"/>
  <c r="AH15" i="4"/>
  <c r="AH12" i="4"/>
  <c r="AN12" i="4" s="1"/>
  <c r="AH14" i="4"/>
  <c r="AN14" i="4" s="1"/>
  <c r="AH11" i="4"/>
  <c r="AH8" i="4"/>
  <c r="AN8" i="4" s="1"/>
  <c r="AH13" i="4"/>
  <c r="AN13" i="4" s="1"/>
  <c r="AH18" i="4"/>
  <c r="AN18" i="4" s="1"/>
  <c r="AH20" i="4"/>
  <c r="AN20" i="4" s="1"/>
  <c r="D13" i="2"/>
  <c r="AM11" i="4"/>
  <c r="AN9" i="4" l="1"/>
  <c r="AN19" i="4"/>
  <c r="AN11" i="4"/>
  <c r="AN6" i="4"/>
  <c r="E13" i="2"/>
  <c r="AN17" i="4"/>
  <c r="AN15" i="4"/>
  <c r="AN7" i="4"/>
  <c r="N15" i="7"/>
  <c r="AI12" i="4"/>
  <c r="AO12" i="4" s="1"/>
  <c r="AI20" i="4"/>
  <c r="AO20" i="4" s="1"/>
  <c r="AI16" i="4"/>
  <c r="AO16" i="4" s="1"/>
  <c r="AI22" i="4"/>
  <c r="AI7" i="4"/>
  <c r="AO7" i="4" s="1"/>
  <c r="AI9" i="4"/>
  <c r="AI17" i="4"/>
  <c r="AO17" i="4" s="1"/>
  <c r="AI6" i="4"/>
  <c r="AI14" i="4"/>
  <c r="AI11" i="4"/>
  <c r="AO11" i="4" s="1"/>
  <c r="AI19" i="4"/>
  <c r="AO19" i="4" s="1"/>
  <c r="AI8" i="4"/>
  <c r="AO8" i="4" s="1"/>
  <c r="AI13" i="4"/>
  <c r="AI18" i="4"/>
  <c r="AO18" i="4" s="1"/>
  <c r="AI10" i="4"/>
  <c r="AO10" i="4" s="1"/>
  <c r="AI15" i="4"/>
  <c r="AO15" i="4" s="1"/>
  <c r="AN10" i="4"/>
  <c r="I5" i="7"/>
  <c r="AO13" i="4" l="1"/>
  <c r="AK16" i="4"/>
  <c r="AO22" i="4"/>
  <c r="AK22" i="4"/>
  <c r="AK8" i="4"/>
  <c r="AK20" i="4"/>
  <c r="AO14" i="4"/>
  <c r="AK19" i="4"/>
  <c r="AO6" i="4"/>
  <c r="AJ7" i="4"/>
  <c r="AP7" i="4" s="1"/>
  <c r="AJ15" i="4"/>
  <c r="AJ9" i="4"/>
  <c r="AP9" i="4" s="1"/>
  <c r="AJ11" i="4"/>
  <c r="AJ16" i="4"/>
  <c r="AP16" i="4" s="1"/>
  <c r="AJ13" i="4"/>
  <c r="AP13" i="4" s="1"/>
  <c r="AJ18" i="4"/>
  <c r="AJ12" i="4"/>
  <c r="AJ20" i="4"/>
  <c r="AP20" i="4" s="1"/>
  <c r="AJ17" i="4"/>
  <c r="AJ6" i="4"/>
  <c r="AJ14" i="4"/>
  <c r="AP14" i="4" s="1"/>
  <c r="AJ19" i="4"/>
  <c r="AP19" i="4" s="1"/>
  <c r="AJ8" i="4"/>
  <c r="AP8" i="4" s="1"/>
  <c r="AJ22" i="4"/>
  <c r="AP22" i="4" s="1"/>
  <c r="AJ10" i="4"/>
  <c r="AK7" i="4"/>
  <c r="F13" i="2"/>
  <c r="AO9" i="4"/>
  <c r="H5" i="7"/>
  <c r="AP6" i="4" l="1"/>
  <c r="G13" i="2"/>
  <c r="AP17" i="4"/>
  <c r="AK17" i="4"/>
  <c r="AP15" i="4"/>
  <c r="AK15" i="4"/>
  <c r="AP10" i="4"/>
  <c r="AK10" i="4"/>
  <c r="AP12" i="4"/>
  <c r="AK12" i="4"/>
  <c r="AK6" i="4"/>
  <c r="AP18" i="4"/>
  <c r="AK18" i="4"/>
  <c r="AK13" i="4"/>
  <c r="AK14" i="4"/>
  <c r="AP11" i="4"/>
  <c r="AK11" i="4"/>
  <c r="AK9" i="4"/>
  <c r="H13" i="2" l="1"/>
  <c r="D24" i="5"/>
  <c r="F24" i="5"/>
  <c r="M9" i="5" l="1"/>
  <c r="N9" i="5" s="1"/>
  <c r="M12" i="5"/>
  <c r="N12" i="5" s="1"/>
  <c r="M20" i="5"/>
  <c r="N20" i="5" s="1"/>
  <c r="M21" i="5"/>
  <c r="N21" i="5" s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M6" i="5"/>
  <c r="N6" i="5" s="1"/>
  <c r="M7" i="5"/>
  <c r="N7" i="5" s="1"/>
  <c r="M8" i="5"/>
  <c r="N8" i="5" s="1"/>
  <c r="M10" i="5"/>
  <c r="N10" i="5" s="1"/>
  <c r="M11" i="5"/>
  <c r="N11" i="5" s="1"/>
  <c r="M13" i="5"/>
  <c r="N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2" i="5"/>
  <c r="N22" i="5" s="1"/>
  <c r="G24" i="5" l="1"/>
  <c r="M24" i="5" s="1"/>
  <c r="N24" i="5" s="1"/>
  <c r="M5" i="5"/>
  <c r="N5" i="5" s="1"/>
  <c r="I6" i="7"/>
  <c r="C6" i="4" s="1"/>
  <c r="I12" i="7" l="1"/>
  <c r="J12" i="7" s="1"/>
  <c r="K12" i="7" s="1"/>
  <c r="L12" i="7" s="1"/>
  <c r="M12" i="7" s="1"/>
  <c r="N12" i="7" s="1"/>
  <c r="J6" i="7"/>
  <c r="K6" i="7" s="1"/>
  <c r="L6" i="7" s="1"/>
  <c r="M6" i="7" s="1"/>
  <c r="N6" i="7" s="1"/>
  <c r="G6" i="7"/>
  <c r="G5" i="7"/>
  <c r="F5" i="7"/>
  <c r="E5" i="7"/>
  <c r="D5" i="7"/>
  <c r="C5" i="7"/>
  <c r="AE25" i="4"/>
  <c r="W25" i="4"/>
  <c r="V25" i="4"/>
  <c r="U25" i="4"/>
  <c r="T25" i="4"/>
  <c r="AE24" i="4"/>
  <c r="X24" i="4"/>
  <c r="W24" i="4"/>
  <c r="V24" i="4"/>
  <c r="U24" i="4"/>
  <c r="T24" i="4"/>
  <c r="N24" i="4"/>
  <c r="AE23" i="4"/>
  <c r="B23" i="4"/>
  <c r="A23" i="4"/>
  <c r="AE22" i="4"/>
  <c r="B22" i="4"/>
  <c r="A22" i="4"/>
  <c r="AE21" i="4"/>
  <c r="B21" i="4"/>
  <c r="A21" i="4"/>
  <c r="AE20" i="4"/>
  <c r="B20" i="4"/>
  <c r="A20" i="4"/>
  <c r="AE19" i="4"/>
  <c r="B19" i="4"/>
  <c r="A19" i="4"/>
  <c r="AE18" i="4"/>
  <c r="B18" i="4"/>
  <c r="A18" i="4"/>
  <c r="AE17" i="4"/>
  <c r="B17" i="4"/>
  <c r="A17" i="4"/>
  <c r="AE16" i="4"/>
  <c r="B16" i="4"/>
  <c r="A16" i="4"/>
  <c r="AE15" i="4"/>
  <c r="B15" i="4"/>
  <c r="A15" i="4"/>
  <c r="AE14" i="4"/>
  <c r="B14" i="4"/>
  <c r="A14" i="4"/>
  <c r="AE13" i="4"/>
  <c r="B13" i="4"/>
  <c r="A13" i="4"/>
  <c r="AE12" i="4"/>
  <c r="B12" i="4"/>
  <c r="A12" i="4"/>
  <c r="AE11" i="4"/>
  <c r="B11" i="4"/>
  <c r="A11" i="4"/>
  <c r="B10" i="4"/>
  <c r="A10" i="4"/>
  <c r="AE9" i="4"/>
  <c r="B9" i="4"/>
  <c r="A9" i="4"/>
  <c r="AE8" i="4"/>
  <c r="B8" i="4"/>
  <c r="A8" i="4"/>
  <c r="B7" i="4"/>
  <c r="A7" i="4"/>
  <c r="B6" i="4"/>
  <c r="A6" i="4"/>
  <c r="G8" i="2"/>
  <c r="F8" i="2"/>
  <c r="E8" i="2"/>
  <c r="D8" i="2"/>
  <c r="C8" i="2"/>
  <c r="C20" i="4"/>
  <c r="I20" i="4" s="1"/>
  <c r="C16" i="4"/>
  <c r="I16" i="4" s="1"/>
  <c r="C12" i="4"/>
  <c r="I12" i="4" s="1"/>
  <c r="C8" i="4"/>
  <c r="I8" i="4" s="1"/>
  <c r="F6" i="7" l="1"/>
  <c r="E6" i="7" s="1"/>
  <c r="D6" i="7" s="1"/>
  <c r="C6" i="7" s="1"/>
  <c r="F11" i="3"/>
  <c r="G13" i="8" s="1"/>
  <c r="C11" i="3"/>
  <c r="D13" i="8" s="1"/>
  <c r="Y24" i="4"/>
  <c r="H8" i="2"/>
  <c r="B11" i="3"/>
  <c r="C13" i="8" s="1"/>
  <c r="D11" i="3"/>
  <c r="E13" i="8" s="1"/>
  <c r="E11" i="3"/>
  <c r="F13" i="8" s="1"/>
  <c r="C11" i="4"/>
  <c r="I11" i="4" s="1"/>
  <c r="J11" i="4" s="1"/>
  <c r="C7" i="4"/>
  <c r="I7" i="4" s="1"/>
  <c r="T7" i="4" s="1"/>
  <c r="Z7" i="4" s="1"/>
  <c r="C15" i="4"/>
  <c r="I15" i="4" s="1"/>
  <c r="T15" i="4" s="1"/>
  <c r="C21" i="4"/>
  <c r="I21" i="4" s="1"/>
  <c r="J21" i="4" s="1"/>
  <c r="C14" i="4"/>
  <c r="I14" i="4" s="1"/>
  <c r="T14" i="4" s="1"/>
  <c r="C18" i="4"/>
  <c r="I18" i="4" s="1"/>
  <c r="J18" i="4" s="1"/>
  <c r="C23" i="4"/>
  <c r="I23" i="4" s="1"/>
  <c r="T23" i="4" s="1"/>
  <c r="C19" i="4"/>
  <c r="I19" i="4" s="1"/>
  <c r="J19" i="4" s="1"/>
  <c r="K19" i="4" s="1"/>
  <c r="C9" i="4"/>
  <c r="I9" i="4" s="1"/>
  <c r="T9" i="4" s="1"/>
  <c r="C17" i="4"/>
  <c r="I17" i="4" s="1"/>
  <c r="J17" i="4" s="1"/>
  <c r="F11" i="2"/>
  <c r="F14" i="2" s="1"/>
  <c r="C11" i="2"/>
  <c r="C14" i="2" s="1"/>
  <c r="D11" i="2"/>
  <c r="D14" i="2" s="1"/>
  <c r="E11" i="2"/>
  <c r="E14" i="2" s="1"/>
  <c r="D12" i="3"/>
  <c r="C12" i="3"/>
  <c r="E12" i="3"/>
  <c r="G11" i="2"/>
  <c r="G14" i="2" s="1"/>
  <c r="X25" i="4"/>
  <c r="B12" i="3"/>
  <c r="T12" i="4"/>
  <c r="J12" i="4"/>
  <c r="J8" i="4"/>
  <c r="C13" i="4"/>
  <c r="I13" i="4" s="1"/>
  <c r="J13" i="4" s="1"/>
  <c r="K13" i="4" s="1"/>
  <c r="L13" i="4" s="1"/>
  <c r="T20" i="4"/>
  <c r="J20" i="4"/>
  <c r="T16" i="4"/>
  <c r="J16" i="4"/>
  <c r="C22" i="4"/>
  <c r="I22" i="4" s="1"/>
  <c r="T8" i="4"/>
  <c r="AQ24" i="4" l="1"/>
  <c r="J9" i="4"/>
  <c r="U9" i="4" s="1"/>
  <c r="T11" i="4"/>
  <c r="J7" i="4"/>
  <c r="U7" i="4" s="1"/>
  <c r="T17" i="4"/>
  <c r="T18" i="4"/>
  <c r="T19" i="4"/>
  <c r="J14" i="4"/>
  <c r="K14" i="4" s="1"/>
  <c r="L14" i="4" s="1"/>
  <c r="J15" i="4"/>
  <c r="U15" i="4" s="1"/>
  <c r="G11" i="3"/>
  <c r="T21" i="4"/>
  <c r="AL21" i="4" s="1"/>
  <c r="J23" i="4"/>
  <c r="K23" i="4" s="1"/>
  <c r="H11" i="2"/>
  <c r="F12" i="3"/>
  <c r="Y25" i="4"/>
  <c r="AQ25" i="4"/>
  <c r="U18" i="4"/>
  <c r="K18" i="4"/>
  <c r="T13" i="4"/>
  <c r="K9" i="4"/>
  <c r="K12" i="4"/>
  <c r="U12" i="4"/>
  <c r="U16" i="4"/>
  <c r="K16" i="4"/>
  <c r="U20" i="4"/>
  <c r="K20" i="4"/>
  <c r="U8" i="4"/>
  <c r="K8" i="4"/>
  <c r="K11" i="4"/>
  <c r="L11" i="4" s="1"/>
  <c r="U11" i="4"/>
  <c r="T22" i="4"/>
  <c r="J22" i="4"/>
  <c r="U19" i="4"/>
  <c r="K17" i="4"/>
  <c r="U17" i="4"/>
  <c r="K21" i="4"/>
  <c r="U21" i="4"/>
  <c r="AM21" i="4" s="1"/>
  <c r="K7" i="4" l="1"/>
  <c r="L7" i="4" s="1"/>
  <c r="K15" i="4"/>
  <c r="L15" i="4" s="1"/>
  <c r="U23" i="4"/>
  <c r="U14" i="4"/>
  <c r="C10" i="4"/>
  <c r="I10" i="4" s="1"/>
  <c r="J10" i="4" s="1"/>
  <c r="C9" i="3"/>
  <c r="G12" i="3"/>
  <c r="V14" i="4"/>
  <c r="AA7" i="4"/>
  <c r="V23" i="4"/>
  <c r="L23" i="4"/>
  <c r="B8" i="3"/>
  <c r="V19" i="4"/>
  <c r="L19" i="4"/>
  <c r="V21" i="4"/>
  <c r="AN21" i="4" s="1"/>
  <c r="L21" i="4"/>
  <c r="B6" i="3"/>
  <c r="V15" i="4"/>
  <c r="V11" i="4"/>
  <c r="V20" i="4"/>
  <c r="L20" i="4"/>
  <c r="L9" i="4"/>
  <c r="V9" i="4"/>
  <c r="U13" i="4"/>
  <c r="V18" i="4"/>
  <c r="L18" i="4"/>
  <c r="V17" i="4"/>
  <c r="L17" i="4"/>
  <c r="U22" i="4"/>
  <c r="K22" i="4"/>
  <c r="V8" i="4"/>
  <c r="L8" i="4"/>
  <c r="V12" i="4"/>
  <c r="L12" i="4"/>
  <c r="C6" i="3"/>
  <c r="B9" i="3"/>
  <c r="V16" i="4"/>
  <c r="L16" i="4"/>
  <c r="V7" i="4" l="1"/>
  <c r="AB7" i="4" s="1"/>
  <c r="T10" i="4"/>
  <c r="Z10" i="4" s="1"/>
  <c r="C10" i="3"/>
  <c r="D8" i="3"/>
  <c r="D12" i="8"/>
  <c r="C12" i="8"/>
  <c r="C16" i="8" s="1"/>
  <c r="B7" i="2"/>
  <c r="C7" i="2" s="1"/>
  <c r="I6" i="4"/>
  <c r="M20" i="4"/>
  <c r="X20" i="4" s="1"/>
  <c r="W20" i="4"/>
  <c r="W21" i="4"/>
  <c r="AO21" i="4" s="1"/>
  <c r="M21" i="4"/>
  <c r="W19" i="4"/>
  <c r="M19" i="4"/>
  <c r="W23" i="4"/>
  <c r="M23" i="4"/>
  <c r="M14" i="4"/>
  <c r="W14" i="4"/>
  <c r="B10" i="3"/>
  <c r="M8" i="4"/>
  <c r="W8" i="4"/>
  <c r="L22" i="4"/>
  <c r="V22" i="4"/>
  <c r="M18" i="4"/>
  <c r="X18" i="4" s="1"/>
  <c r="W18" i="4"/>
  <c r="M16" i="4"/>
  <c r="W16" i="4"/>
  <c r="W9" i="4"/>
  <c r="M9" i="4"/>
  <c r="X9" i="4" s="1"/>
  <c r="U10" i="4"/>
  <c r="K10" i="4"/>
  <c r="C8" i="3"/>
  <c r="M12" i="4"/>
  <c r="X12" i="4" s="1"/>
  <c r="W12" i="4"/>
  <c r="W17" i="4"/>
  <c r="M17" i="4"/>
  <c r="M7" i="4"/>
  <c r="X7" i="4" s="1"/>
  <c r="W7" i="4"/>
  <c r="V13" i="4"/>
  <c r="W11" i="4"/>
  <c r="M11" i="4"/>
  <c r="W15" i="4"/>
  <c r="M15" i="4"/>
  <c r="X15" i="4" s="1"/>
  <c r="D16" i="8" l="1"/>
  <c r="E9" i="3"/>
  <c r="D10" i="3"/>
  <c r="N9" i="4"/>
  <c r="AQ20" i="4"/>
  <c r="N12" i="4"/>
  <c r="N15" i="4"/>
  <c r="AQ12" i="4"/>
  <c r="Y20" i="4"/>
  <c r="X11" i="4"/>
  <c r="AQ11" i="4" s="1"/>
  <c r="N11" i="4"/>
  <c r="E8" i="3"/>
  <c r="D7" i="2"/>
  <c r="C9" i="2"/>
  <c r="W13" i="4"/>
  <c r="M13" i="4"/>
  <c r="X13" i="4" s="1"/>
  <c r="AC7" i="4"/>
  <c r="AQ18" i="4"/>
  <c r="Y18" i="4"/>
  <c r="Y7" i="4"/>
  <c r="AD7" i="4"/>
  <c r="X16" i="4"/>
  <c r="AQ16" i="4" s="1"/>
  <c r="N16" i="4"/>
  <c r="X8" i="4"/>
  <c r="N8" i="4"/>
  <c r="X14" i="4"/>
  <c r="N14" i="4"/>
  <c r="X19" i="4"/>
  <c r="N19" i="4"/>
  <c r="Y9" i="4"/>
  <c r="Y12" i="4"/>
  <c r="AA10" i="4"/>
  <c r="D9" i="3"/>
  <c r="D6" i="3"/>
  <c r="N20" i="4"/>
  <c r="X17" i="4"/>
  <c r="N17" i="4"/>
  <c r="AQ15" i="4"/>
  <c r="Y15" i="4"/>
  <c r="N7" i="4"/>
  <c r="V10" i="4"/>
  <c r="L10" i="4"/>
  <c r="N18" i="4"/>
  <c r="W22" i="4"/>
  <c r="M22" i="4"/>
  <c r="AQ9" i="4"/>
  <c r="X23" i="4"/>
  <c r="N23" i="4"/>
  <c r="X21" i="4"/>
  <c r="AP21" i="4" s="1"/>
  <c r="N21" i="4"/>
  <c r="T6" i="4"/>
  <c r="J6" i="4"/>
  <c r="Y17" i="4" l="1"/>
  <c r="N13" i="4"/>
  <c r="F12" i="8"/>
  <c r="F9" i="3"/>
  <c r="E6" i="3"/>
  <c r="Y13" i="4"/>
  <c r="Y11" i="4"/>
  <c r="AQ7" i="4"/>
  <c r="AQ13" i="4"/>
  <c r="AE7" i="4"/>
  <c r="AQ19" i="4"/>
  <c r="Y19" i="4"/>
  <c r="Y8" i="4"/>
  <c r="Y21" i="4"/>
  <c r="AQ23" i="4"/>
  <c r="M10" i="4"/>
  <c r="W10" i="4"/>
  <c r="B7" i="3"/>
  <c r="Y14" i="4"/>
  <c r="Z6" i="4"/>
  <c r="X22" i="4"/>
  <c r="N22" i="4"/>
  <c r="AQ17" i="4"/>
  <c r="AQ21" i="4"/>
  <c r="E12" i="8"/>
  <c r="E16" i="8" s="1"/>
  <c r="K6" i="4"/>
  <c r="U6" i="4"/>
  <c r="AB10" i="4"/>
  <c r="D7" i="3" s="1"/>
  <c r="F8" i="3"/>
  <c r="Y16" i="4"/>
  <c r="E7" i="2"/>
  <c r="D9" i="2"/>
  <c r="Y23" i="4"/>
  <c r="G8" i="3" l="1"/>
  <c r="F16" i="8"/>
  <c r="G9" i="3"/>
  <c r="G12" i="8"/>
  <c r="G16" i="8" s="1"/>
  <c r="F10" i="3"/>
  <c r="C7" i="3"/>
  <c r="F6" i="3"/>
  <c r="AQ14" i="4"/>
  <c r="L6" i="4"/>
  <c r="V6" i="4"/>
  <c r="C12" i="2"/>
  <c r="E10" i="3"/>
  <c r="AQ22" i="4"/>
  <c r="F7" i="2"/>
  <c r="E9" i="2"/>
  <c r="AC10" i="4"/>
  <c r="X10" i="4"/>
  <c r="N10" i="4"/>
  <c r="B5" i="3"/>
  <c r="AA6" i="4"/>
  <c r="D12" i="2" s="1"/>
  <c r="Y22" i="4"/>
  <c r="AQ8" i="4"/>
  <c r="G6" i="3" l="1"/>
  <c r="B13" i="3"/>
  <c r="G10" i="3"/>
  <c r="D5" i="8"/>
  <c r="D18" i="8" s="1"/>
  <c r="F9" i="2"/>
  <c r="G7" i="2"/>
  <c r="W6" i="4"/>
  <c r="M6" i="4"/>
  <c r="AD10" i="4"/>
  <c r="Y10" i="4"/>
  <c r="AB6" i="4"/>
  <c r="C5" i="3" l="1"/>
  <c r="F7" i="3"/>
  <c r="D16" i="2"/>
  <c r="AE10" i="4"/>
  <c r="X6" i="4"/>
  <c r="N6" i="4"/>
  <c r="AC6" i="4"/>
  <c r="F12" i="2" s="1"/>
  <c r="E12" i="2"/>
  <c r="G9" i="2"/>
  <c r="H7" i="2"/>
  <c r="H9" i="2" s="1"/>
  <c r="B15" i="3"/>
  <c r="C5" i="8"/>
  <c r="C18" i="8" s="1"/>
  <c r="C16" i="2"/>
  <c r="E7" i="3"/>
  <c r="AQ10" i="4"/>
  <c r="C13" i="3" l="1"/>
  <c r="C15" i="3" s="1"/>
  <c r="G7" i="3"/>
  <c r="D5" i="3"/>
  <c r="F5" i="8"/>
  <c r="F18" i="8" s="1"/>
  <c r="AD6" i="4"/>
  <c r="Y6" i="4"/>
  <c r="E5" i="3" l="1"/>
  <c r="F16" i="2"/>
  <c r="G12" i="2"/>
  <c r="AE6" i="4"/>
  <c r="D13" i="3"/>
  <c r="AQ6" i="4"/>
  <c r="E5" i="8"/>
  <c r="E18" i="8" s="1"/>
  <c r="E16" i="2"/>
  <c r="E13" i="3" l="1"/>
  <c r="E15" i="3" s="1"/>
  <c r="D15" i="3"/>
  <c r="F5" i="3"/>
  <c r="H12" i="2"/>
  <c r="H14" i="2"/>
  <c r="G5" i="3" l="1"/>
  <c r="G13" i="3" s="1"/>
  <c r="F13" i="3"/>
  <c r="G5" i="8"/>
  <c r="G18" i="8" s="1"/>
  <c r="G16" i="2"/>
  <c r="H16" i="2"/>
  <c r="F15" i="3" l="1"/>
</calcChain>
</file>

<file path=xl/sharedStrings.xml><?xml version="1.0" encoding="utf-8"?>
<sst xmlns="http://schemas.openxmlformats.org/spreadsheetml/2006/main" count="194" uniqueCount="111">
  <si>
    <t>Efficient Base Year</t>
  </si>
  <si>
    <t>Item</t>
  </si>
  <si>
    <t>Category</t>
  </si>
  <si>
    <t>Step changes</t>
  </si>
  <si>
    <t>Segment</t>
  </si>
  <si>
    <t>Step Changes</t>
  </si>
  <si>
    <t>Labour cost escalation</t>
  </si>
  <si>
    <t>Operating expenditure and total indirect cost calculations</t>
  </si>
  <si>
    <t>$ million real at 31 December 2020, including labour cost escalation</t>
  </si>
  <si>
    <t>Operating expenditure summary</t>
  </si>
  <si>
    <t>E Factor Benchmarks</t>
  </si>
  <si>
    <t>Total forecast opex</t>
  </si>
  <si>
    <t>E Factor benchmarks</t>
  </si>
  <si>
    <t>Forecast operating expenditure</t>
  </si>
  <si>
    <t>check with Calcs tab</t>
  </si>
  <si>
    <t>Salaries</t>
  </si>
  <si>
    <t>Salaries - Contractors</t>
  </si>
  <si>
    <t>Employee Expenses</t>
  </si>
  <si>
    <t>Advertising</t>
  </si>
  <si>
    <t>Consulting</t>
  </si>
  <si>
    <t>Entertainment</t>
  </si>
  <si>
    <t>IT</t>
  </si>
  <si>
    <t>Insurance</t>
  </si>
  <si>
    <t>Motor Vehicle</t>
  </si>
  <si>
    <t>Office &amp; Admin</t>
  </si>
  <si>
    <t>OHS</t>
  </si>
  <si>
    <t>Repairs &amp; Maintenance</t>
  </si>
  <si>
    <t>Training &amp; Development</t>
  </si>
  <si>
    <t>Travel &amp; Accommodation</t>
  </si>
  <si>
    <t>Utilities Rates &amp; Taxes</t>
  </si>
  <si>
    <t>Fuel Gas</t>
  </si>
  <si>
    <t>Reactive Opex</t>
  </si>
  <si>
    <t>Sub Category</t>
  </si>
  <si>
    <t>Wages &amp; Salaries</t>
  </si>
  <si>
    <t>Non-field expenses</t>
  </si>
  <si>
    <t>Field expenses</t>
  </si>
  <si>
    <t>Government Charges</t>
  </si>
  <si>
    <t>System Use Gas</t>
  </si>
  <si>
    <t>Reactive maintenance</t>
  </si>
  <si>
    <t>Inflation escalator</t>
  </si>
  <si>
    <t>Labour weighting</t>
  </si>
  <si>
    <t>Labour cost escalator</t>
  </si>
  <si>
    <t>TOTAL</t>
  </si>
  <si>
    <t>Basis</t>
  </si>
  <si>
    <t>Actuals Jan - Sep 2019</t>
  </si>
  <si>
    <t>GEA &amp; Turbine overhauls</t>
  </si>
  <si>
    <t>bottom up forecast</t>
  </si>
  <si>
    <t>Total</t>
  </si>
  <si>
    <t>$'000 nominal</t>
  </si>
  <si>
    <t>2021</t>
  </si>
  <si>
    <t>2022</t>
  </si>
  <si>
    <t>2023</t>
  </si>
  <si>
    <t>2024</t>
  </si>
  <si>
    <t>2025</t>
  </si>
  <si>
    <t>Total recurrent costs</t>
  </si>
  <si>
    <t>$'000 real at 31 December 2020</t>
  </si>
  <si>
    <t>$'000 real at 31 December 2020, including labour cost escalation</t>
  </si>
  <si>
    <t>Less excluded costs:</t>
  </si>
  <si>
    <t>Fuel gas</t>
  </si>
  <si>
    <t>Turbine / GEA overhauls</t>
  </si>
  <si>
    <t>Opex incurred to reduce capex</t>
  </si>
  <si>
    <t>Total Excluded</t>
  </si>
  <si>
    <t>Capex to opex</t>
  </si>
  <si>
    <t>Capex to Opex</t>
  </si>
  <si>
    <t>Real 2020</t>
  </si>
  <si>
    <t>$'000</t>
  </si>
  <si>
    <t>Base plus Step Changes</t>
  </si>
  <si>
    <t>2019 Base Year (9mths actuals &amp; 3mths forecast)</t>
  </si>
  <si>
    <t>Bottom-up</t>
  </si>
  <si>
    <t>Base + Step changes + Bottom-up</t>
  </si>
  <si>
    <t>Base Year</t>
  </si>
  <si>
    <t>Bottom-up expenditure</t>
  </si>
  <si>
    <t>Forecast Oct - Dec 2019</t>
  </si>
  <si>
    <t>Permits, Licence Fees, Rates &amp; Taxes</t>
  </si>
  <si>
    <t>Inflation index - Dec</t>
  </si>
  <si>
    <t>2019 $ inflation factor</t>
  </si>
  <si>
    <t>Labour cost factor</t>
  </si>
  <si>
    <t>Escalation</t>
  </si>
  <si>
    <t>Base Year adjustments</t>
  </si>
  <si>
    <t>Price x volume</t>
  </si>
  <si>
    <t>$'000 real at 31 December 2020, excluding labour cost escalation</t>
  </si>
  <si>
    <t>Actuals Oct - Dec 2019</t>
  </si>
  <si>
    <t>FP Forecast Base Year</t>
  </si>
  <si>
    <t>Actuals v Forecast Oct - Dec 2019</t>
  </si>
  <si>
    <t>Actuals (no accruals)</t>
  </si>
  <si>
    <t>Actual vs Forecast Base Year</t>
  </si>
  <si>
    <t>Key driver for variance</t>
  </si>
  <si>
    <t>Reduced labour to COGS and higher leave payments than forecast</t>
  </si>
  <si>
    <t>Increase in temporary contractors and director fees than forecast</t>
  </si>
  <si>
    <t>Lower FBT paid than forecast</t>
  </si>
  <si>
    <t>Reduction in sponsorships compared to forecast</t>
  </si>
  <si>
    <t>Small increase in five year average consulting costs</t>
  </si>
  <si>
    <t>NA</t>
  </si>
  <si>
    <t>% variance</t>
  </si>
  <si>
    <t>Immaterial &lt;10% and &lt;50,000</t>
  </si>
  <si>
    <t>Small uplift in general maintenance, surveys, cleaning and waste removal</t>
  </si>
  <si>
    <t>Lower Pipeline Accommodation costs</t>
  </si>
  <si>
    <t>Small reduction in five year average reactive opex costs (gas storage costs in 2019 are once off and have been excluded)</t>
  </si>
  <si>
    <t>Land access fees payable under the Dampier to Bunbury Pipeline Act 1997 (WA)</t>
  </si>
  <si>
    <t>PL40 pipeline licence payable under the Petroleum Pipelines Act 1969 (WA)</t>
  </si>
  <si>
    <t>Radiocommunication licences under the Radiocommunications Act 1992 (Cth) and associated Determinations</t>
  </si>
  <si>
    <t>Costs payable to the ERA under Economic Regulation Authority (National Gas Access Funding) Regulation 2009 (WA)</t>
  </si>
  <si>
    <t>Safety levies payable to the Department of Mines, Industry Regulation and Safety WA</t>
  </si>
  <si>
    <t>Increase in IT managed services, support and maintenance costs</t>
  </si>
  <si>
    <t>Accrued credit card expenses expensed to appropriate GL codes</t>
  </si>
  <si>
    <t>Uplift in personal development &amp; training expenses</t>
  </si>
  <si>
    <t>Productivity factor</t>
  </si>
  <si>
    <t>Productivity cost factor</t>
  </si>
  <si>
    <t>Lower office accommodation costs than forecast</t>
  </si>
  <si>
    <t>Increase in permits &amp; licence fees compared to forecast</t>
  </si>
  <si>
    <t>Total with Labour cost escalation and Productivity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</si>
</sst>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000"/>
    <numFmt numFmtId="167" formatCode="_-* #,##0.000_-;\-* #,##0.000_-;_-* &quot;-&quot;??_-;_-@_-"/>
    <numFmt numFmtId="168" formatCode="0.0%"/>
    <numFmt numFmtId="169" formatCode="_-[$$-C09]* #,##0.00_-;\-[$$-C09]* #,##0.00_-;_-[$$-C09]* &quot;-&quot;??_-;_-@_-"/>
    <numFmt numFmtId="170" formatCode="_-[$$-C09]* #,##0_-;\-[$$-C09]* #,##0_-;_-[$$-C09]* &quot;-&quot;_-;_-@_-"/>
    <numFmt numFmtId="171" formatCode="_-* #,##0.0000_-;\-* #,##0.0000_-;_-* &quot;-&quot;??_-;_-@_-"/>
    <numFmt numFmtId="172" formatCode="_([$€-2]* #,##0.00_);_([$€-2]* \(#,##0.00\);_([$€-2]* &quot;-&quot;??_)"/>
    <numFmt numFmtId="173" formatCode="_-* #,##0.00_-;[Red]\(#,##0.00\)_-;_-* &quot;-&quot;??_-;_-@_-"/>
    <numFmt numFmtId="174" formatCode="mm/dd/yy"/>
    <numFmt numFmtId="175" formatCode="0_);[Red]\(0\)"/>
    <numFmt numFmtId="176" formatCode="_(* #,##0.0_);_(* \(#,##0.0\);_(* &quot;-&quot;?_);_(@_)"/>
    <numFmt numFmtId="177" formatCode="_(* #,##0_);_(* \(#,##0\);_(* &quot;-&quot;?_);_(@_)"/>
    <numFmt numFmtId="178" formatCode="#,##0.000_ ;[Red]\-#,##0.000\ 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#,##0.0"/>
    <numFmt numFmtId="189" formatCode="_(* #,##0.00_);_(* \(#,##0.00\);_(* &quot;-&quot;??_);_(@_)"/>
    <numFmt numFmtId="190" formatCode="&quot;$&quot;#,##0.0,,&quot;M&quot;_);[Red]\(&quot;$&quot;#,##0.0,,&quot;M&quot;\)"/>
    <numFmt numFmtId="191" formatCode="#,##0.00_);\(#,##0.00\);"/>
    <numFmt numFmtId="192" formatCode="&quot;$&quot;#,##0.00_);\(&quot;$&quot;#,##0.00\);"/>
    <numFmt numFmtId="193" formatCode="0\ \ &quot; bps&quot;"/>
    <numFmt numFmtId="194" formatCode="0.0_)\%;\(0.0\)\%;0.0_)\%;@_)_%"/>
    <numFmt numFmtId="195" formatCode="#,##0.0_)_%;\(#,##0.0\)_%;0.0_)_%;@_)_%"/>
    <numFmt numFmtId="196" formatCode="0.000000"/>
    <numFmt numFmtId="197" formatCode="_-[$€-2]* #,##0.00_-;\-[$€-2]* #,##0.00_-;_-[$€-2]* &quot;-&quot;??_-"/>
    <numFmt numFmtId="198" formatCode="#,##0.0_);\(#,##0.0\);#,##0.0_);@_)"/>
    <numFmt numFmtId="199" formatCode="&quot;$&quot;_(#,##0.00_);&quot;$&quot;\(#,##0.00\);&quot;$&quot;_(0.00_);@_)"/>
    <numFmt numFmtId="200" formatCode="#,##0.00_);\(#,##0.00\);0.00_);@_)"/>
    <numFmt numFmtId="201" formatCode="\€_(#,##0.00_);\€\(#,##0.00\);\€_(0.00_);@_)"/>
    <numFmt numFmtId="202" formatCode="#,##0_)\x;\(#,##0\)\x;0_)\x;@_)_x"/>
    <numFmt numFmtId="203" formatCode="#,##0_)_x;\(#,##0\)_x;0_)_x;@_)_x"/>
    <numFmt numFmtId="204" formatCode="\£\ #,##0_);[Red]\(\£\ #,##0\)"/>
    <numFmt numFmtId="205" formatCode="\¥\ #,##0_);[Red]\(\¥\ #,##0\)"/>
    <numFmt numFmtId="206" formatCode="#,##0.000"/>
    <numFmt numFmtId="207" formatCode="&quot;$&quot;#,##0.00_%_);\(&quot;$&quot;#,##0.00\)_%;&quot;$&quot;#,##0.00_%_);@_%_)"/>
    <numFmt numFmtId="208" formatCode="0_%_);\(0\)_%;0_%_);@_%_)"/>
    <numFmt numFmtId="209" formatCode="_-#,##0.000_-;[Red]\-#,##0.000_-;_-&quot;-&quot;_-;_-@_-"/>
    <numFmt numFmtId="210" formatCode="_(#,##0_);\(#,##0\);_(&quot;-&quot;_);_)@_)"/>
    <numFmt numFmtId="211" formatCode="_(#,##0.0%_);\(#,##0.0%\);_(&quot;-&quot;_);_)@_)"/>
    <numFmt numFmtId="212" formatCode="_-#,##0_-;[Red]\-#,##0_-;_-&quot;-&quot;_-;_-@_-"/>
    <numFmt numFmtId="213" formatCode="0\ \ ;\(0\)\ \ \ "/>
  </numFmts>
  <fonts count="113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u/>
      <sz val="11"/>
      <name val="Tahoma"/>
      <family val="2"/>
    </font>
    <font>
      <i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9"/>
      <color indexed="8"/>
      <name val="Arial"/>
      <family val="2"/>
    </font>
    <font>
      <sz val="10"/>
      <name val="Helv"/>
    </font>
    <font>
      <sz val="12"/>
      <color indexed="8"/>
      <name val="Times New Roman"/>
      <family val="1"/>
    </font>
    <font>
      <sz val="12"/>
      <name val="바탕체"/>
      <family val="1"/>
      <charset val="129"/>
    </font>
    <font>
      <sz val="12"/>
      <name val="???"/>
      <family val="1"/>
      <charset val="129"/>
    </font>
    <font>
      <sz val="10"/>
      <name val="Helv"/>
      <family val="2"/>
    </font>
    <font>
      <sz val="10"/>
      <name val="Helvetica 45 Light"/>
      <family val="2"/>
    </font>
    <font>
      <b/>
      <sz val="22"/>
      <color indexed="18"/>
      <name val="Arial"/>
      <family val="2"/>
    </font>
    <font>
      <sz val="10"/>
      <color indexed="8"/>
      <name val="MS Sans Serif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name val="‚l‚r ‚oƒSƒVƒbƒN"/>
      <family val="3"/>
      <charset val="128"/>
    </font>
    <font>
      <sz val="10"/>
      <name val="Geneva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Segoe UI Light"/>
      <family val="2"/>
    </font>
    <font>
      <sz val="8.25"/>
      <color indexed="8"/>
      <name val="Microsoft Sans Serif"/>
      <family val="2"/>
    </font>
    <font>
      <sz val="11"/>
      <color indexed="8"/>
      <name val="Tahoma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color theme="0"/>
      <name val="Arial"/>
      <family val="2"/>
    </font>
    <font>
      <b/>
      <sz val="10"/>
      <color indexed="12"/>
      <name val="Arial"/>
      <family val="2"/>
    </font>
    <font>
      <sz val="10"/>
      <color rgb="FF0000FF"/>
      <name val="Calibri"/>
      <family val="2"/>
      <scheme val="minor"/>
    </font>
    <font>
      <sz val="10"/>
      <color rgb="FF008457"/>
      <name val="Calibri"/>
      <family val="2"/>
      <scheme val="minor"/>
    </font>
    <font>
      <b/>
      <sz val="9"/>
      <name val="Palatino"/>
      <family val="1"/>
    </font>
    <font>
      <b/>
      <sz val="10"/>
      <color rgb="FF0000FF"/>
      <name val="Arial"/>
      <family val="2"/>
    </font>
    <font>
      <b/>
      <i/>
      <sz val="8"/>
      <name val="Helv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33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5D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255">
    <xf numFmtId="0" fontId="0" fillId="0" borderId="0" applyNumberFormat="0" applyFill="0" applyBorder="0" applyProtection="0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4" borderId="4" applyNumberFormat="0" applyProtection="0"/>
    <xf numFmtId="0" fontId="12" fillId="3" borderId="4" applyNumberFormat="0" applyProtection="0"/>
    <xf numFmtId="0" fontId="2" fillId="0" borderId="4" applyNumberFormat="0" applyFill="0" applyProtection="0"/>
    <xf numFmtId="0" fontId="6" fillId="0" borderId="0" applyNumberFormat="0" applyFill="0" applyAlignment="0" applyProtection="0"/>
    <xf numFmtId="0" fontId="3" fillId="0" borderId="4" applyNumberFormat="0" applyFill="0" applyProtection="0"/>
    <xf numFmtId="0" fontId="2" fillId="0" borderId="0" applyNumberFormat="0" applyFill="0" applyBorder="0" applyProtection="0"/>
    <xf numFmtId="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1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3" fillId="0" borderId="4" applyNumberFormat="0" applyFill="0" applyProtection="0"/>
    <xf numFmtId="0" fontId="2" fillId="0" borderId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9" borderId="0"/>
    <xf numFmtId="0" fontId="2" fillId="0" borderId="0"/>
    <xf numFmtId="172" fontId="4" fillId="0" borderId="0"/>
    <xf numFmtId="0" fontId="4" fillId="0" borderId="0"/>
    <xf numFmtId="172" fontId="4" fillId="0" borderId="0"/>
    <xf numFmtId="172" fontId="4" fillId="0" borderId="0"/>
    <xf numFmtId="0" fontId="22" fillId="0" borderId="0"/>
    <xf numFmtId="0" fontId="22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173" fontId="24" fillId="0" borderId="0"/>
    <xf numFmtId="173" fontId="24" fillId="0" borderId="0"/>
    <xf numFmtId="0" fontId="25" fillId="11" borderId="0" applyNumberFormat="0" applyBorder="0" applyAlignment="0" applyProtection="0"/>
    <xf numFmtId="0" fontId="2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" fillId="7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0" borderId="0"/>
    <xf numFmtId="42" fontId="28" fillId="0" borderId="0" applyFont="0" applyFill="0" applyBorder="0" applyAlignment="0" applyProtection="0"/>
    <xf numFmtId="0" fontId="29" fillId="30" borderId="0" applyNumberFormat="0" applyBorder="0" applyAlignment="0" applyProtection="0"/>
    <xf numFmtId="0" fontId="30" fillId="0" borderId="0" applyNumberFormat="0" applyFill="0" applyBorder="0" applyAlignment="0"/>
    <xf numFmtId="41" fontId="4" fillId="31" borderId="0" applyNumberFormat="0" applyFont="0" applyBorder="0" applyAlignment="0">
      <alignment horizontal="right"/>
    </xf>
    <xf numFmtId="41" fontId="4" fillId="31" borderId="0" applyNumberFormat="0" applyFont="0" applyBorder="0" applyAlignment="0">
      <alignment horizontal="right"/>
    </xf>
    <xf numFmtId="41" fontId="4" fillId="31" borderId="0" applyNumberFormat="0" applyFont="0" applyBorder="0" applyAlignment="0">
      <alignment horizontal="right"/>
    </xf>
    <xf numFmtId="41" fontId="4" fillId="31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14" borderId="10" applyNumberFormat="0" applyAlignment="0" applyProtection="0"/>
    <xf numFmtId="0" fontId="32" fillId="14" borderId="10" applyNumberFormat="0" applyAlignment="0" applyProtection="0"/>
    <xf numFmtId="0" fontId="32" fillId="14" borderId="10" applyNumberFormat="0" applyAlignment="0" applyProtection="0"/>
    <xf numFmtId="0" fontId="32" fillId="14" borderId="10" applyNumberFormat="0" applyAlignment="0" applyProtection="0"/>
    <xf numFmtId="0" fontId="32" fillId="14" borderId="10" applyNumberFormat="0" applyAlignment="0" applyProtection="0"/>
    <xf numFmtId="0" fontId="32" fillId="14" borderId="10" applyNumberFormat="0" applyAlignment="0" applyProtection="0"/>
    <xf numFmtId="0" fontId="32" fillId="14" borderId="10" applyNumberFormat="0" applyAlignment="0" applyProtection="0"/>
    <xf numFmtId="0" fontId="33" fillId="32" borderId="11" applyNumberFormat="0" applyAlignment="0" applyProtection="0"/>
    <xf numFmtId="0" fontId="33" fillId="32" borderId="11" applyNumberFormat="0" applyAlignment="0" applyProtection="0"/>
    <xf numFmtId="41" fontId="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3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9" fontId="5" fillId="33" borderId="7">
      <alignment horizontal="center" vertical="center" wrapText="1"/>
    </xf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172" fontId="2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39" fillId="0" borderId="0"/>
    <xf numFmtId="0" fontId="40" fillId="0" borderId="0"/>
    <xf numFmtId="0" fontId="41" fillId="38" borderId="0" applyNumberFormat="0" applyBorder="0" applyAlignment="0" applyProtection="0"/>
    <xf numFmtId="0" fontId="20" fillId="0" borderId="0" applyFill="0" applyBorder="0">
      <alignment vertical="center"/>
    </xf>
    <xf numFmtId="0" fontId="42" fillId="0" borderId="12" applyNumberFormat="0" applyFill="0" applyAlignment="0" applyProtection="0"/>
    <xf numFmtId="0" fontId="20" fillId="0" borderId="0" applyFill="0" applyBorder="0">
      <alignment vertical="center"/>
    </xf>
    <xf numFmtId="0" fontId="43" fillId="0" borderId="0" applyFill="0" applyBorder="0">
      <alignment vertical="center"/>
    </xf>
    <xf numFmtId="0" fontId="44" fillId="0" borderId="13" applyNumberFormat="0" applyFill="0" applyAlignment="0" applyProtection="0"/>
    <xf numFmtId="0" fontId="43" fillId="0" borderId="0" applyFill="0" applyBorder="0">
      <alignment vertical="center"/>
    </xf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0" applyFill="0" applyBorder="0">
      <alignment vertical="center"/>
    </xf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46" fillId="0" borderId="0" applyFill="0" applyBorder="0">
      <alignment vertical="center"/>
    </xf>
    <xf numFmtId="0" fontId="24" fillId="0" borderId="0" applyFill="0" applyBorder="0">
      <alignment vertical="center"/>
    </xf>
    <xf numFmtId="0" fontId="45" fillId="0" borderId="0" applyNumberFormat="0" applyFill="0" applyBorder="0" applyAlignment="0" applyProtection="0"/>
    <xf numFmtId="0" fontId="24" fillId="0" borderId="0" applyFill="0" applyBorder="0">
      <alignment vertical="center"/>
    </xf>
    <xf numFmtId="168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2" fillId="0" borderId="0" applyFill="0" applyBorder="0">
      <alignment horizontal="center" vertical="center"/>
      <protection locked="0"/>
    </xf>
    <xf numFmtId="0" fontId="53" fillId="0" borderId="0" applyFill="0" applyBorder="0">
      <alignment horizontal="left" vertical="center"/>
      <protection locked="0"/>
    </xf>
    <xf numFmtId="176" fontId="4" fillId="39" borderId="0" applyFont="0" applyBorder="0">
      <alignment horizontal="right"/>
    </xf>
    <xf numFmtId="168" fontId="4" fillId="39" borderId="0" applyFont="0" applyBorder="0" applyAlignment="0"/>
    <xf numFmtId="176" fontId="4" fillId="39" borderId="0" applyFont="0" applyBorder="0">
      <alignment horizontal="right"/>
    </xf>
    <xf numFmtId="0" fontId="54" fillId="12" borderId="10" applyNumberFormat="0" applyAlignment="0" applyProtection="0"/>
    <xf numFmtId="0" fontId="54" fillId="12" borderId="10" applyNumberFormat="0" applyAlignment="0" applyProtection="0"/>
    <xf numFmtId="0" fontId="54" fillId="12" borderId="10" applyNumberFormat="0" applyAlignment="0" applyProtection="0"/>
    <xf numFmtId="0" fontId="54" fillId="12" borderId="10" applyNumberFormat="0" applyAlignment="0" applyProtection="0"/>
    <xf numFmtId="0" fontId="54" fillId="12" borderId="10" applyNumberFormat="0" applyAlignment="0" applyProtection="0"/>
    <xf numFmtId="0" fontId="54" fillId="12" borderId="10" applyNumberFormat="0" applyAlignment="0" applyProtection="0"/>
    <xf numFmtId="0" fontId="54" fillId="12" borderId="10" applyNumberFormat="0" applyAlignment="0" applyProtection="0"/>
    <xf numFmtId="41" fontId="4" fillId="40" borderId="0" applyFont="0" applyBorder="0" applyAlignment="0">
      <alignment horizontal="right"/>
      <protection locked="0"/>
    </xf>
    <xf numFmtId="41" fontId="4" fillId="40" borderId="0" applyFont="0" applyBorder="0" applyAlignment="0">
      <alignment horizontal="right"/>
      <protection locked="0"/>
    </xf>
    <xf numFmtId="41" fontId="4" fillId="40" borderId="0" applyFont="0" applyBorder="0" applyAlignment="0">
      <alignment horizontal="right"/>
      <protection locked="0"/>
    </xf>
    <xf numFmtId="41" fontId="4" fillId="40" borderId="0" applyFont="0" applyBorder="0" applyAlignment="0">
      <alignment horizontal="right"/>
      <protection locked="0"/>
    </xf>
    <xf numFmtId="41" fontId="4" fillId="40" borderId="0" applyFont="0" applyBorder="0" applyAlignment="0">
      <alignment horizontal="right"/>
      <protection locked="0"/>
    </xf>
    <xf numFmtId="41" fontId="4" fillId="40" borderId="0" applyFont="0" applyBorder="0" applyAlignment="0">
      <alignment horizontal="right"/>
      <protection locked="0"/>
    </xf>
    <xf numFmtId="41" fontId="4" fillId="41" borderId="0" applyFont="0" applyBorder="0" applyAlignment="0">
      <alignment horizontal="right"/>
      <protection locked="0"/>
    </xf>
    <xf numFmtId="10" fontId="4" fillId="41" borderId="0" applyFont="0" applyBorder="0">
      <alignment horizontal="right"/>
      <protection locked="0"/>
    </xf>
    <xf numFmtId="3" fontId="4" fillId="42" borderId="0" applyFont="0" applyBorder="0">
      <protection locked="0"/>
    </xf>
    <xf numFmtId="168" fontId="43" fillId="42" borderId="0" applyBorder="0" applyAlignment="0">
      <protection locked="0"/>
    </xf>
    <xf numFmtId="177" fontId="4" fillId="43" borderId="0" applyFont="0" applyBorder="0">
      <alignment horizontal="right"/>
      <protection locked="0"/>
    </xf>
    <xf numFmtId="177" fontId="4" fillId="43" borderId="0" applyFont="0" applyBorder="0">
      <alignment horizontal="right"/>
      <protection locked="0"/>
    </xf>
    <xf numFmtId="177" fontId="4" fillId="43" borderId="0" applyFont="0" applyBorder="0">
      <alignment horizontal="right"/>
      <protection locked="0"/>
    </xf>
    <xf numFmtId="41" fontId="4" fillId="39" borderId="0" applyFont="0" applyBorder="0">
      <alignment horizontal="right"/>
      <protection locked="0"/>
    </xf>
    <xf numFmtId="41" fontId="4" fillId="39" borderId="0" applyFont="0" applyBorder="0">
      <alignment horizontal="right"/>
      <protection locked="0"/>
    </xf>
    <xf numFmtId="41" fontId="4" fillId="39" borderId="0" applyFont="0" applyBorder="0">
      <alignment horizontal="right"/>
      <protection locked="0"/>
    </xf>
    <xf numFmtId="178" fontId="2" fillId="34" borderId="8">
      <protection locked="0"/>
    </xf>
    <xf numFmtId="178" fontId="2" fillId="34" borderId="8">
      <protection locked="0"/>
    </xf>
    <xf numFmtId="178" fontId="2" fillId="34" borderId="8">
      <protection locked="0"/>
    </xf>
    <xf numFmtId="49" fontId="2" fillId="34" borderId="8" applyFont="0" applyAlignment="0">
      <alignment horizontal="left" vertical="center" wrapText="1"/>
      <protection locked="0"/>
    </xf>
    <xf numFmtId="49" fontId="2" fillId="34" borderId="8" applyFont="0" applyAlignment="0">
      <alignment horizontal="left" vertical="center" wrapText="1"/>
      <protection locked="0"/>
    </xf>
    <xf numFmtId="49" fontId="2" fillId="34" borderId="8" applyFont="0" applyAlignment="0">
      <alignment horizontal="left" vertical="center" wrapText="1"/>
      <protection locked="0"/>
    </xf>
    <xf numFmtId="168" fontId="55" fillId="44" borderId="0" applyBorder="0" applyAlignment="0"/>
    <xf numFmtId="0" fontId="24" fillId="31" borderId="0"/>
    <xf numFmtId="0" fontId="56" fillId="0" borderId="15" applyNumberFormat="0" applyFill="0" applyAlignment="0" applyProtection="0"/>
    <xf numFmtId="176" fontId="21" fillId="31" borderId="2" applyFont="0" applyBorder="0" applyAlignment="0"/>
    <xf numFmtId="168" fontId="43" fillId="31" borderId="0" applyFont="0" applyBorder="0" applyAlignment="0"/>
    <xf numFmtId="179" fontId="57" fillId="0" borderId="0"/>
    <xf numFmtId="0" fontId="58" fillId="0" borderId="0" applyFill="0" applyBorder="0">
      <alignment horizontal="left" vertical="center"/>
    </xf>
    <xf numFmtId="0" fontId="59" fillId="15" borderId="0" applyNumberFormat="0" applyBorder="0" applyAlignment="0" applyProtection="0"/>
    <xf numFmtId="178" fontId="2" fillId="8" borderId="8"/>
    <xf numFmtId="178" fontId="2" fillId="8" borderId="8"/>
    <xf numFmtId="178" fontId="2" fillId="8" borderId="8"/>
    <xf numFmtId="180" fontId="60" fillId="0" borderId="0"/>
    <xf numFmtId="0" fontId="4" fillId="0" borderId="0"/>
    <xf numFmtId="0" fontId="4" fillId="0" borderId="0"/>
    <xf numFmtId="0" fontId="4" fillId="0" borderId="0"/>
    <xf numFmtId="0" fontId="4" fillId="9" borderId="0"/>
    <xf numFmtId="0" fontId="2" fillId="0" borderId="0"/>
    <xf numFmtId="0" fontId="4" fillId="0" borderId="0" applyFill="0"/>
    <xf numFmtId="0" fontId="4" fillId="0" borderId="0" applyFill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9" borderId="0"/>
    <xf numFmtId="0" fontId="4" fillId="9" borderId="0"/>
    <xf numFmtId="0" fontId="4" fillId="0" borderId="0"/>
    <xf numFmtId="0" fontId="2" fillId="0" borderId="0">
      <protection locked="0"/>
    </xf>
    <xf numFmtId="0" fontId="4" fillId="0" borderId="0"/>
    <xf numFmtId="0" fontId="3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 applyFill="0"/>
    <xf numFmtId="0" fontId="4" fillId="0" borderId="0"/>
    <xf numFmtId="0" fontId="4" fillId="0" borderId="0" applyFill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protection locked="0"/>
    </xf>
    <xf numFmtId="0" fontId="4" fillId="0" borderId="0"/>
    <xf numFmtId="0" fontId="4" fillId="9" borderId="0"/>
    <xf numFmtId="0" fontId="4" fillId="0" borderId="0"/>
    <xf numFmtId="0" fontId="4" fillId="9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Fill="0"/>
    <xf numFmtId="0" fontId="4" fillId="0" borderId="0"/>
    <xf numFmtId="0" fontId="2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5" fillId="0" borderId="0"/>
    <xf numFmtId="0" fontId="28" fillId="0" borderId="0"/>
    <xf numFmtId="0" fontId="4" fillId="9" borderId="0"/>
    <xf numFmtId="0" fontId="4" fillId="9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0" fontId="61" fillId="14" borderId="17" applyNumberFormat="0" applyAlignment="0" applyProtection="0"/>
    <xf numFmtId="181" fontId="4" fillId="0" borderId="0" applyFill="0" applyBorder="0"/>
    <xf numFmtId="181" fontId="4" fillId="0" borderId="0" applyFill="0" applyBorder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62" fillId="0" borderId="0"/>
    <xf numFmtId="0" fontId="46" fillId="0" borderId="0" applyFill="0" applyBorder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182" fontId="63" fillId="0" borderId="3"/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3" fontId="34" fillId="0" borderId="0" applyFont="0" applyFill="0" applyBorder="0" applyAlignment="0" applyProtection="0"/>
    <xf numFmtId="0" fontId="34" fillId="45" borderId="0" applyNumberFormat="0" applyFont="0" applyBorder="0" applyAlignment="0" applyProtection="0"/>
    <xf numFmtId="183" fontId="4" fillId="0" borderId="0"/>
    <xf numFmtId="183" fontId="4" fillId="0" borderId="0"/>
    <xf numFmtId="184" fontId="24" fillId="0" borderId="0" applyFill="0" applyBorder="0">
      <alignment horizontal="right" vertical="center"/>
    </xf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78" fontId="19" fillId="34" borderId="9">
      <alignment horizontal="right" indent="2"/>
      <protection locked="0"/>
    </xf>
    <xf numFmtId="0" fontId="4" fillId="13" borderId="0" applyNumberFormat="0" applyFont="0" applyBorder="0" applyAlignment="0" applyProtection="0"/>
    <xf numFmtId="0" fontId="4" fillId="13" borderId="0" applyNumberFormat="0" applyFont="0" applyBorder="0" applyAlignment="0" applyProtection="0"/>
    <xf numFmtId="0" fontId="4" fillId="14" borderId="0" applyNumberFormat="0" applyFont="0" applyBorder="0" applyAlignment="0" applyProtection="0"/>
    <xf numFmtId="0" fontId="4" fillId="14" borderId="0" applyNumberFormat="0" applyFont="0" applyBorder="0" applyAlignment="0" applyProtection="0"/>
    <xf numFmtId="0" fontId="4" fillId="16" borderId="0" applyNumberFormat="0" applyFont="0" applyBorder="0" applyAlignment="0" applyProtection="0"/>
    <xf numFmtId="0" fontId="4" fillId="16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16" borderId="0" applyNumberFormat="0" applyFont="0" applyBorder="0" applyAlignment="0" applyProtection="0"/>
    <xf numFmtId="0" fontId="4" fillId="16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66" fillId="46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67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0" fontId="68" fillId="47" borderId="18" applyBorder="0" applyProtection="0">
      <alignment horizontal="centerContinuous" vertical="center"/>
    </xf>
    <xf numFmtId="0" fontId="69" fillId="0" borderId="0">
      <alignment horizontal="left"/>
    </xf>
    <xf numFmtId="0" fontId="69" fillId="0" borderId="1" applyFill="0" applyBorder="0" applyProtection="0">
      <alignment horizontal="left" vertical="top"/>
    </xf>
    <xf numFmtId="0" fontId="66" fillId="48" borderId="0">
      <alignment horizontal="left" vertical="center"/>
      <protection locked="0"/>
    </xf>
    <xf numFmtId="0" fontId="70" fillId="10" borderId="0">
      <alignment vertical="center"/>
      <protection locked="0"/>
    </xf>
    <xf numFmtId="49" fontId="4" fillId="0" borderId="0" applyFont="0" applyFill="0" applyBorder="0" applyAlignment="0" applyProtection="0"/>
    <xf numFmtId="0" fontId="71" fillId="0" borderId="0"/>
    <xf numFmtId="49" fontId="4" fillId="0" borderId="0" applyFont="0" applyFill="0" applyBorder="0" applyAlignment="0" applyProtection="0"/>
    <xf numFmtId="0" fontId="72" fillId="0" borderId="0"/>
    <xf numFmtId="0" fontId="72" fillId="0" borderId="0"/>
    <xf numFmtId="0" fontId="71" fillId="0" borderId="0"/>
    <xf numFmtId="179" fontId="73" fillId="0" borderId="0"/>
    <xf numFmtId="0" fontId="65" fillId="0" borderId="0" applyNumberFormat="0" applyFill="0" applyBorder="0" applyAlignment="0" applyProtection="0"/>
    <xf numFmtId="0" fontId="74" fillId="0" borderId="0" applyFill="0" applyBorder="0">
      <alignment horizontal="left" vertical="center"/>
      <protection locked="0"/>
    </xf>
    <xf numFmtId="0" fontId="71" fillId="0" borderId="0"/>
    <xf numFmtId="0" fontId="75" fillId="0" borderId="0" applyFill="0" applyBorder="0">
      <alignment horizontal="left" vertical="center"/>
      <protection locked="0"/>
    </xf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76" fillId="0" borderId="0" applyNumberFormat="0" applyFill="0" applyBorder="0" applyAlignment="0" applyProtection="0"/>
    <xf numFmtId="187" fontId="4" fillId="0" borderId="18" applyBorder="0" applyProtection="0">
      <alignment horizontal="right"/>
    </xf>
    <xf numFmtId="187" fontId="4" fillId="0" borderId="18" applyBorder="0" applyProtection="0">
      <alignment horizontal="right"/>
    </xf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0" borderId="0"/>
    <xf numFmtId="0" fontId="4" fillId="9" borderId="0"/>
    <xf numFmtId="0" fontId="4" fillId="9" borderId="0"/>
    <xf numFmtId="0" fontId="4" fillId="9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6">
      <alignment horizontal="center"/>
    </xf>
    <xf numFmtId="0" fontId="64" fillId="0" borderId="6">
      <alignment horizontal="center"/>
    </xf>
    <xf numFmtId="0" fontId="64" fillId="0" borderId="6">
      <alignment horizontal="center"/>
    </xf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2" fillId="0" borderId="0">
      <protection locked="0"/>
    </xf>
    <xf numFmtId="0" fontId="1" fillId="0" borderId="0"/>
    <xf numFmtId="9" fontId="1" fillId="0" borderId="0" applyFont="0" applyFill="0" applyBorder="0" applyAlignment="0" applyProtection="0"/>
    <xf numFmtId="0" fontId="2" fillId="0" borderId="0"/>
    <xf numFmtId="189" fontId="16" fillId="0" borderId="0" applyFont="0" applyFill="0" applyBorder="0" applyAlignment="0" applyProtection="0"/>
    <xf numFmtId="0" fontId="84" fillId="49" borderId="0"/>
    <xf numFmtId="0" fontId="84" fillId="49" borderId="0"/>
    <xf numFmtId="0" fontId="4" fillId="0" borderId="0"/>
    <xf numFmtId="0" fontId="4" fillId="0" borderId="0"/>
    <xf numFmtId="0" fontId="4" fillId="0" borderId="0"/>
    <xf numFmtId="173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4" fillId="49" borderId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85" fillId="0" borderId="0" applyFont="0" applyFill="0" applyBorder="0" applyAlignment="0" applyProtection="0">
      <alignment horizontal="right"/>
      <protection locked="0"/>
    </xf>
    <xf numFmtId="191" fontId="24" fillId="0" borderId="0" applyFill="0" applyBorder="0"/>
    <xf numFmtId="192" fontId="24" fillId="0" borderId="0" applyFill="0" applyBorder="0"/>
    <xf numFmtId="193" fontId="86" fillId="0" borderId="0" applyFont="0" applyFill="0" applyBorder="0" applyAlignment="0" applyProtection="0"/>
    <xf numFmtId="0" fontId="87" fillId="0" borderId="0"/>
    <xf numFmtId="0" fontId="87" fillId="0" borderId="0"/>
    <xf numFmtId="0" fontId="88" fillId="0" borderId="0"/>
    <xf numFmtId="19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>
      <alignment horizontal="left" wrapText="1"/>
    </xf>
    <xf numFmtId="0" fontId="8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24" fillId="0" borderId="0"/>
    <xf numFmtId="0" fontId="85" fillId="0" borderId="0"/>
    <xf numFmtId="0" fontId="85" fillId="0" borderId="0"/>
    <xf numFmtId="0" fontId="90" fillId="0" borderId="0" applyFill="0" applyBorder="0" applyAlignment="0" applyProtection="0"/>
    <xf numFmtId="0" fontId="85" fillId="0" borderId="0"/>
    <xf numFmtId="0" fontId="85" fillId="0" borderId="0"/>
    <xf numFmtId="173" fontId="24" fillId="0" borderId="0"/>
    <xf numFmtId="0" fontId="85" fillId="0" borderId="0"/>
    <xf numFmtId="0" fontId="4" fillId="0" borderId="0"/>
    <xf numFmtId="197" fontId="4" fillId="0" borderId="0"/>
    <xf numFmtId="0" fontId="4" fillId="0" borderId="0"/>
    <xf numFmtId="19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9" fillId="0" borderId="0"/>
    <xf numFmtId="0" fontId="85" fillId="0" borderId="0"/>
    <xf numFmtId="0" fontId="4" fillId="0" borderId="0" applyFont="0" applyFill="0" applyBorder="0" applyAlignment="0" applyProtection="0"/>
    <xf numFmtId="173" fontId="24" fillId="0" borderId="0"/>
    <xf numFmtId="173" fontId="24" fillId="0" borderId="0"/>
    <xf numFmtId="173" fontId="24" fillId="0" borderId="0"/>
    <xf numFmtId="0" fontId="85" fillId="0" borderId="0"/>
    <xf numFmtId="173" fontId="24" fillId="0" borderId="0"/>
    <xf numFmtId="0" fontId="85" fillId="0" borderId="0"/>
    <xf numFmtId="0" fontId="87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/>
    <xf numFmtId="0" fontId="85" fillId="0" borderId="0"/>
    <xf numFmtId="0" fontId="4" fillId="0" borderId="0" applyFont="0" applyFill="0" applyBorder="0" applyAlignment="0" applyProtection="0"/>
    <xf numFmtId="173" fontId="24" fillId="0" borderId="0"/>
    <xf numFmtId="173" fontId="24" fillId="0" borderId="0"/>
    <xf numFmtId="173" fontId="24" fillId="0" borderId="0"/>
    <xf numFmtId="173" fontId="24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24" fillId="0" borderId="0"/>
    <xf numFmtId="0" fontId="85" fillId="0" borderId="0"/>
    <xf numFmtId="0" fontId="85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0" fontId="90" fillId="0" borderId="0" applyFill="0" applyBorder="0" applyAlignment="0" applyProtection="0"/>
    <xf numFmtId="173" fontId="24" fillId="0" borderId="0"/>
    <xf numFmtId="173" fontId="24" fillId="0" borderId="0"/>
    <xf numFmtId="0" fontId="85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90" fillId="0" borderId="0" applyFill="0" applyBorder="0" applyAlignment="0" applyProtection="0"/>
    <xf numFmtId="0" fontId="90" fillId="0" borderId="0" applyFill="0" applyBorder="0" applyAlignment="0" applyProtection="0"/>
    <xf numFmtId="173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24" fillId="0" borderId="0"/>
    <xf numFmtId="0" fontId="85" fillId="0" borderId="0"/>
    <xf numFmtId="0" fontId="4" fillId="0" borderId="0"/>
    <xf numFmtId="0" fontId="4" fillId="0" borderId="0"/>
    <xf numFmtId="197" fontId="4" fillId="0" borderId="0"/>
    <xf numFmtId="0" fontId="4" fillId="0" borderId="0"/>
    <xf numFmtId="19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0" fontId="85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197" fontId="4" fillId="0" borderId="0"/>
    <xf numFmtId="0" fontId="4" fillId="0" borderId="0"/>
    <xf numFmtId="0" fontId="4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90" fillId="0" borderId="0" applyFill="0" applyBorder="0" applyAlignment="0" applyProtection="0"/>
    <xf numFmtId="0" fontId="4" fillId="0" borderId="0" applyFont="0" applyFill="0" applyBorder="0" applyAlignment="0" applyProtection="0"/>
    <xf numFmtId="0" fontId="90" fillId="0" borderId="0" applyFill="0" applyBorder="0" applyAlignment="0" applyProtection="0"/>
    <xf numFmtId="0" fontId="85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90" fillId="0" borderId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>
      <alignment horizontal="left" wrapText="1"/>
    </xf>
    <xf numFmtId="0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90" fillId="0" borderId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85" fillId="0" borderId="0"/>
    <xf numFmtId="0" fontId="8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4" fillId="0" borderId="0" applyFont="0" applyFill="0" applyBorder="0" applyAlignment="0" applyProtection="0"/>
    <xf numFmtId="196" fontId="4" fillId="0" borderId="0">
      <alignment horizontal="left" wrapText="1"/>
    </xf>
    <xf numFmtId="0" fontId="90" fillId="0" borderId="0" applyFill="0" applyBorder="0" applyAlignment="0" applyProtection="0"/>
    <xf numFmtId="0" fontId="4" fillId="0" borderId="0"/>
    <xf numFmtId="0" fontId="4" fillId="0" borderId="0"/>
    <xf numFmtId="173" fontId="24" fillId="0" borderId="0"/>
    <xf numFmtId="173" fontId="24" fillId="0" borderId="0"/>
    <xf numFmtId="196" fontId="4" fillId="0" borderId="0">
      <alignment horizontal="left" wrapText="1"/>
    </xf>
    <xf numFmtId="0" fontId="4" fillId="0" borderId="0"/>
    <xf numFmtId="0" fontId="4" fillId="0" borderId="0"/>
    <xf numFmtId="0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90" fillId="0" borderId="0" applyFill="0" applyBorder="0" applyAlignment="0" applyProtection="0"/>
    <xf numFmtId="0" fontId="4" fillId="0" borderId="0"/>
    <xf numFmtId="0" fontId="4" fillId="0" borderId="0"/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8" fontId="4" fillId="0" borderId="0" applyFont="0" applyFill="0" applyBorder="0" applyAlignment="0" applyProtection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85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0" borderId="0" applyFill="0" applyBorder="0" applyAlignment="0" applyProtection="0"/>
    <xf numFmtId="0" fontId="85" fillId="0" borderId="0"/>
    <xf numFmtId="0" fontId="4" fillId="0" borderId="0" applyFont="0" applyFill="0" applyBorder="0" applyAlignment="0" applyProtection="0"/>
    <xf numFmtId="0" fontId="85" fillId="0" borderId="0"/>
    <xf numFmtId="0" fontId="85" fillId="0" borderId="0"/>
    <xf numFmtId="0" fontId="89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85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20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85" fillId="0" borderId="0"/>
    <xf numFmtId="0" fontId="90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left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>
      <alignment horizontal="left" wrapText="1"/>
    </xf>
    <xf numFmtId="196" fontId="4" fillId="0" borderId="0">
      <alignment horizontal="left" wrapText="1"/>
    </xf>
    <xf numFmtId="0" fontId="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5" borderId="0" applyNumberFormat="0" applyFont="0" applyAlignment="0" applyProtection="0"/>
    <xf numFmtId="196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196" fontId="4" fillId="0" borderId="0">
      <alignment horizontal="left" wrapText="1"/>
    </xf>
    <xf numFmtId="0" fontId="4" fillId="0" borderId="0"/>
    <xf numFmtId="0" fontId="8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6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>
      <alignment horizontal="left" wrapText="1"/>
    </xf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>
      <alignment horizontal="left" wrapText="1"/>
    </xf>
    <xf numFmtId="0" fontId="4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0" fontId="4" fillId="0" borderId="0"/>
    <xf numFmtId="173" fontId="24" fillId="0" borderId="0"/>
    <xf numFmtId="0" fontId="4" fillId="0" borderId="0"/>
    <xf numFmtId="173" fontId="24" fillId="0" borderId="0"/>
    <xf numFmtId="0" fontId="4" fillId="0" borderId="0">
      <alignment horizontal="left" wrapText="1"/>
    </xf>
    <xf numFmtId="0" fontId="85" fillId="0" borderId="0"/>
    <xf numFmtId="202" fontId="4" fillId="0" borderId="0" applyFont="0" applyFill="0" applyBorder="0" applyAlignment="0" applyProtection="0"/>
    <xf numFmtId="203" fontId="4" fillId="0" borderId="0" applyFont="0" applyFill="0" applyBorder="0" applyProtection="0">
      <alignment horizontal="right"/>
    </xf>
    <xf numFmtId="196" fontId="4" fillId="0" borderId="0">
      <alignment horizontal="left" wrapText="1"/>
    </xf>
    <xf numFmtId="173" fontId="24" fillId="0" borderId="0"/>
    <xf numFmtId="173" fontId="24" fillId="0" borderId="0"/>
    <xf numFmtId="173" fontId="24" fillId="0" borderId="0"/>
    <xf numFmtId="196" fontId="4" fillId="0" borderId="0">
      <alignment horizontal="left" wrapText="1"/>
    </xf>
    <xf numFmtId="0" fontId="4" fillId="0" borderId="0"/>
    <xf numFmtId="0" fontId="4" fillId="0" borderId="0">
      <alignment horizontal="left" wrapText="1"/>
    </xf>
    <xf numFmtId="196" fontId="4" fillId="0" borderId="0">
      <alignment horizontal="left" wrapText="1"/>
    </xf>
    <xf numFmtId="0" fontId="4" fillId="0" borderId="0">
      <alignment horizontal="left" wrapText="1"/>
    </xf>
    <xf numFmtId="196" fontId="4" fillId="0" borderId="0">
      <alignment horizontal="left" wrapText="1"/>
    </xf>
    <xf numFmtId="0" fontId="92" fillId="0" borderId="0"/>
    <xf numFmtId="0" fontId="4" fillId="0" borderId="0" applyFont="0" applyFill="0" applyBorder="0" applyAlignment="0" applyProtection="0"/>
    <xf numFmtId="194" fontId="4" fillId="0" borderId="0" applyFont="0" applyFill="0" applyBorder="0" applyProtection="0">
      <alignment horizontal="right"/>
    </xf>
    <xf numFmtId="195" fontId="4" fillId="0" borderId="0" applyFont="0" applyFill="0" applyBorder="0" applyProtection="0">
      <alignment horizontal="right"/>
    </xf>
    <xf numFmtId="196" fontId="4" fillId="0" borderId="0">
      <alignment horizontal="left" wrapText="1"/>
    </xf>
    <xf numFmtId="0" fontId="85" fillId="0" borderId="0"/>
    <xf numFmtId="173" fontId="24" fillId="0" borderId="0"/>
    <xf numFmtId="0" fontId="4" fillId="0" borderId="0"/>
    <xf numFmtId="196" fontId="4" fillId="0" borderId="0">
      <alignment horizontal="left" wrapText="1"/>
    </xf>
    <xf numFmtId="196" fontId="4" fillId="0" borderId="0">
      <alignment horizontal="left" wrapText="1"/>
    </xf>
    <xf numFmtId="0" fontId="4" fillId="0" borderId="0">
      <alignment horizontal="left" wrapText="1"/>
    </xf>
    <xf numFmtId="0" fontId="85" fillId="0" borderId="0"/>
    <xf numFmtId="196" fontId="4" fillId="0" borderId="0">
      <alignment horizontal="left" wrapText="1"/>
    </xf>
    <xf numFmtId="0" fontId="85" fillId="0" borderId="0"/>
    <xf numFmtId="0" fontId="4" fillId="0" borderId="0"/>
    <xf numFmtId="0" fontId="8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6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left" wrapText="1"/>
    </xf>
    <xf numFmtId="0" fontId="93" fillId="0" borderId="0" applyNumberFormat="0" applyFill="0" applyBorder="0" applyProtection="0">
      <alignment vertical="top"/>
    </xf>
    <xf numFmtId="0" fontId="93" fillId="0" borderId="0" applyNumberFormat="0" applyFill="0" applyBorder="0" applyProtection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0" fontId="4" fillId="0" borderId="0"/>
    <xf numFmtId="196" fontId="4" fillId="0" borderId="0">
      <alignment horizontal="left" wrapText="1"/>
    </xf>
    <xf numFmtId="0" fontId="84" fillId="0" borderId="27" applyNumberFormat="0" applyFill="0" applyAlignment="0" applyProtection="0"/>
    <xf numFmtId="0" fontId="94" fillId="0" borderId="28" applyNumberFormat="0" applyFill="0" applyProtection="0">
      <alignment horizontal="center"/>
    </xf>
    <xf numFmtId="0" fontId="94" fillId="0" borderId="0" applyNumberFormat="0" applyFill="0" applyBorder="0" applyProtection="0">
      <alignment horizontal="left"/>
    </xf>
    <xf numFmtId="0" fontId="95" fillId="0" borderId="0" applyNumberFormat="0" applyFill="0" applyBorder="0" applyProtection="0">
      <alignment horizontal="centerContinuous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4" fillId="0" borderId="0"/>
    <xf numFmtId="0" fontId="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173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4" fontId="96" fillId="0" borderId="0" applyFont="0" applyFill="0" applyBorder="0" applyAlignment="0" applyProtection="0"/>
    <xf numFmtId="204" fontId="96" fillId="0" borderId="0" applyFont="0" applyFill="0" applyBorder="0" applyAlignment="0" applyProtection="0"/>
    <xf numFmtId="205" fontId="96" fillId="0" borderId="0" applyFont="0" applyFill="0" applyBorder="0" applyAlignment="0" applyProtection="0"/>
    <xf numFmtId="205" fontId="96" fillId="0" borderId="0" applyFont="0" applyFill="0" applyBorder="0" applyAlignment="0" applyProtection="0"/>
    <xf numFmtId="0" fontId="4" fillId="0" borderId="0"/>
    <xf numFmtId="0" fontId="4" fillId="0" borderId="0"/>
    <xf numFmtId="197" fontId="4" fillId="0" borderId="0"/>
    <xf numFmtId="0" fontId="97" fillId="0" borderId="0"/>
    <xf numFmtId="0" fontId="97" fillId="0" borderId="0"/>
    <xf numFmtId="9" fontId="85" fillId="0" borderId="0"/>
    <xf numFmtId="6" fontId="98" fillId="0" borderId="0" applyFont="0" applyFill="0" applyBorder="0" applyAlignment="0" applyProtection="0"/>
    <xf numFmtId="6" fontId="98" fillId="0" borderId="0" applyFont="0" applyFill="0" applyBorder="0" applyAlignment="0" applyProtection="0"/>
    <xf numFmtId="0" fontId="84" fillId="49" borderId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1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12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2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12" borderId="0" applyNumberFormat="0" applyBorder="0" applyAlignment="0" applyProtection="0"/>
    <xf numFmtId="0" fontId="100" fillId="50" borderId="0" applyNumberFormat="0" applyBorder="0" applyAlignment="0" applyProtection="0"/>
    <xf numFmtId="0" fontId="25" fillId="12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2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2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2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25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99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0" fontId="100" fillId="50" borderId="0" applyNumberFormat="0" applyBorder="0" applyAlignment="0" applyProtection="0"/>
    <xf numFmtId="168" fontId="101" fillId="50" borderId="29" applyProtection="0">
      <alignment vertical="center"/>
    </xf>
    <xf numFmtId="168" fontId="25" fillId="50" borderId="29" applyAlignment="0" applyProtection="0"/>
    <xf numFmtId="37" fontId="25" fillId="50" borderId="29" applyAlignment="0" applyProtection="0"/>
    <xf numFmtId="37" fontId="25" fillId="50" borderId="29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12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53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53" borderId="0" applyNumberFormat="0" applyBorder="0" applyAlignment="0" applyProtection="0"/>
    <xf numFmtId="0" fontId="100" fillId="30" borderId="0" applyNumberFormat="0" applyBorder="0" applyAlignment="0" applyProtection="0"/>
    <xf numFmtId="0" fontId="25" fillId="53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12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12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25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100" fillId="30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15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1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15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13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13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13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13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25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100" fillId="38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1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12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2" borderId="0" applyNumberFormat="0" applyBorder="0" applyAlignment="0" applyProtection="0"/>
    <xf numFmtId="0" fontId="25" fillId="54" borderId="0" applyNumberFormat="0" applyBorder="0" applyAlignment="0" applyProtection="0"/>
    <xf numFmtId="0" fontId="25" fillId="51" borderId="0" applyNumberFormat="0" applyBorder="0" applyAlignment="0" applyProtection="0"/>
    <xf numFmtId="0" fontId="25" fillId="12" borderId="0" applyNumberFormat="0" applyBorder="0" applyAlignment="0" applyProtection="0"/>
    <xf numFmtId="0" fontId="100" fillId="54" borderId="0" applyNumberFormat="0" applyBorder="0" applyAlignment="0" applyProtection="0"/>
    <xf numFmtId="0" fontId="25" fillId="12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2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2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2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25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100" fillId="54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99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99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25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100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99" fillId="55" borderId="0" applyNumberFormat="0" applyBorder="0" applyAlignment="0" applyProtection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102" fillId="0" borderId="0" applyAlignment="0"/>
    <xf numFmtId="0" fontId="4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18" applyNumberFormat="0" applyFill="0" applyAlignment="0" applyProtection="0"/>
    <xf numFmtId="0" fontId="105" fillId="0" borderId="31" applyNumberFormat="0" applyFont="0" applyFill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207" fontId="60" fillId="0" borderId="0" applyFont="0" applyFill="0" applyBorder="0" applyAlignment="0" applyProtection="0">
      <alignment horizontal="right"/>
    </xf>
    <xf numFmtId="0" fontId="106" fillId="57" borderId="0">
      <alignment vertical="top"/>
    </xf>
    <xf numFmtId="209" fontId="4" fillId="58" borderId="0"/>
    <xf numFmtId="209" fontId="20" fillId="0" borderId="30"/>
    <xf numFmtId="0" fontId="20" fillId="59" borderId="0" applyAlignment="0"/>
    <xf numFmtId="209" fontId="20" fillId="0" borderId="30" applyFill="0"/>
    <xf numFmtId="0" fontId="107" fillId="0" borderId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209" fontId="20" fillId="58" borderId="0"/>
    <xf numFmtId="210" fontId="108" fillId="60" borderId="0"/>
    <xf numFmtId="209" fontId="20" fillId="58" borderId="0" applyBorder="0"/>
    <xf numFmtId="211" fontId="109" fillId="0" borderId="0"/>
    <xf numFmtId="209" fontId="4" fillId="0" borderId="0"/>
    <xf numFmtId="0" fontId="2" fillId="0" borderId="0"/>
    <xf numFmtId="212" fontId="4" fillId="0" borderId="0"/>
    <xf numFmtId="208" fontId="110" fillId="0" borderId="32" applyBorder="0" applyProtection="0">
      <alignment horizontal="right" vertical="center"/>
    </xf>
    <xf numFmtId="0" fontId="68" fillId="47" borderId="32" applyBorder="0" applyProtection="0">
      <alignment horizontal="centerContinuous" vertical="center"/>
    </xf>
    <xf numFmtId="0" fontId="20" fillId="0" borderId="32">
      <alignment vertical="top"/>
    </xf>
    <xf numFmtId="0" fontId="20" fillId="0" borderId="32">
      <alignment vertical="top"/>
    </xf>
    <xf numFmtId="0" fontId="111" fillId="0" borderId="0"/>
    <xf numFmtId="0" fontId="72" fillId="0" borderId="0"/>
    <xf numFmtId="213" fontId="112" fillId="0" borderId="32" applyBorder="0" applyProtection="0">
      <alignment horizontal="right"/>
    </xf>
    <xf numFmtId="0" fontId="104" fillId="0" borderId="32" applyNumberFormat="0" applyFill="0" applyAlignment="0" applyProtection="0"/>
    <xf numFmtId="0" fontId="105" fillId="0" borderId="6" applyNumberFormat="0" applyFont="0" applyFill="0" applyAlignment="0" applyProtection="0"/>
    <xf numFmtId="209" fontId="20" fillId="0" borderId="30"/>
    <xf numFmtId="209" fontId="20" fillId="0" borderId="30" applyFill="0"/>
    <xf numFmtId="208" fontId="110" fillId="0" borderId="32" applyBorder="0" applyProtection="0">
      <alignment horizontal="right" vertical="center"/>
    </xf>
    <xf numFmtId="0" fontId="20" fillId="0" borderId="32">
      <alignment vertical="top"/>
    </xf>
    <xf numFmtId="0" fontId="72" fillId="0" borderId="0"/>
  </cellStyleXfs>
  <cellXfs count="114">
    <xf numFmtId="0" fontId="0" fillId="0" borderId="0" xfId="0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5" fillId="5" borderId="0" xfId="0" applyFont="1" applyFill="1" applyAlignment="1">
      <alignment wrapText="1"/>
    </xf>
    <xf numFmtId="0" fontId="16" fillId="5" borderId="0" xfId="0" applyFont="1" applyFill="1"/>
    <xf numFmtId="0" fontId="16" fillId="5" borderId="5" xfId="0" applyFont="1" applyFill="1" applyBorder="1"/>
    <xf numFmtId="10" fontId="16" fillId="5" borderId="5" xfId="23" applyNumberFormat="1" applyFont="1" applyFill="1" applyBorder="1"/>
    <xf numFmtId="167" fontId="16" fillId="5" borderId="5" xfId="22" applyNumberFormat="1" applyFont="1" applyFill="1" applyBorder="1"/>
    <xf numFmtId="168" fontId="16" fillId="5" borderId="5" xfId="0" applyNumberFormat="1" applyFont="1" applyFill="1" applyBorder="1"/>
    <xf numFmtId="171" fontId="16" fillId="5" borderId="0" xfId="0" applyNumberFormat="1" applyFont="1" applyFill="1"/>
    <xf numFmtId="0" fontId="79" fillId="2" borderId="0" xfId="0" quotePrefix="1" applyFont="1" applyFill="1" applyAlignment="1">
      <alignment horizontal="center"/>
    </xf>
    <xf numFmtId="3" fontId="15" fillId="5" borderId="0" xfId="1" applyNumberFormat="1" applyFont="1" applyFill="1"/>
    <xf numFmtId="0" fontId="79" fillId="5" borderId="0" xfId="0" applyFont="1" applyFill="1" applyAlignment="1">
      <alignment horizontal="center"/>
    </xf>
    <xf numFmtId="0" fontId="79" fillId="5" borderId="0" xfId="0" applyFont="1" applyFill="1"/>
    <xf numFmtId="3" fontId="79" fillId="5" borderId="0" xfId="1" applyNumberFormat="1" applyFont="1" applyFill="1"/>
    <xf numFmtId="3" fontId="16" fillId="5" borderId="0" xfId="1" applyNumberFormat="1" applyFont="1" applyFill="1"/>
    <xf numFmtId="0" fontId="79" fillId="5" borderId="0" xfId="0" applyFont="1" applyFill="1" applyBorder="1"/>
    <xf numFmtId="168" fontId="16" fillId="5" borderId="0" xfId="2" applyNumberFormat="1" applyFont="1" applyFill="1"/>
    <xf numFmtId="0" fontId="79" fillId="5" borderId="5" xfId="0" applyFont="1" applyFill="1" applyBorder="1"/>
    <xf numFmtId="3" fontId="79" fillId="5" borderId="5" xfId="1" applyNumberFormat="1" applyFont="1" applyFill="1" applyBorder="1"/>
    <xf numFmtId="0" fontId="82" fillId="5" borderId="5" xfId="0" applyFont="1" applyFill="1" applyBorder="1"/>
    <xf numFmtId="2" fontId="80" fillId="5" borderId="5" xfId="391" applyNumberFormat="1" applyFont="1" applyFill="1" applyBorder="1" applyAlignment="1" applyProtection="1">
      <alignment horizontal="left" vertical="center" wrapText="1" indent="2"/>
      <protection locked="0"/>
    </xf>
    <xf numFmtId="3" fontId="16" fillId="5" borderId="5" xfId="1" applyNumberFormat="1" applyFont="1" applyFill="1" applyBorder="1" applyAlignment="1"/>
    <xf numFmtId="3" fontId="16" fillId="5" borderId="5" xfId="1" applyNumberFormat="1" applyFont="1" applyFill="1" applyBorder="1"/>
    <xf numFmtId="2" fontId="17" fillId="5" borderId="5" xfId="391" applyNumberFormat="1" applyFont="1" applyFill="1" applyBorder="1" applyAlignment="1" applyProtection="1">
      <alignment horizontal="left" vertical="center" wrapText="1" indent="2"/>
      <protection locked="0"/>
    </xf>
    <xf numFmtId="1" fontId="79" fillId="2" borderId="0" xfId="1" quotePrefix="1" applyNumberFormat="1" applyFont="1" applyFill="1" applyAlignment="1">
      <alignment horizontal="center"/>
    </xf>
    <xf numFmtId="0" fontId="16" fillId="2" borderId="0" xfId="0" applyFont="1" applyFill="1"/>
    <xf numFmtId="164" fontId="17" fillId="2" borderId="0" xfId="22" applyNumberFormat="1" applyFont="1" applyFill="1"/>
    <xf numFmtId="164" fontId="17" fillId="5" borderId="0" xfId="22" applyNumberFormat="1" applyFont="1" applyFill="1"/>
    <xf numFmtId="164" fontId="80" fillId="5" borderId="0" xfId="22" applyNumberFormat="1" applyFont="1" applyFill="1"/>
    <xf numFmtId="3" fontId="16" fillId="5" borderId="0" xfId="0" applyNumberFormat="1" applyFont="1" applyFill="1"/>
    <xf numFmtId="43" fontId="79" fillId="5" borderId="0" xfId="0" applyNumberFormat="1" applyFont="1" applyFill="1"/>
    <xf numFmtId="0" fontId="80" fillId="5" borderId="0" xfId="0" applyFont="1" applyFill="1"/>
    <xf numFmtId="164" fontId="80" fillId="5" borderId="5" xfId="22" applyNumberFormat="1" applyFont="1" applyFill="1" applyBorder="1"/>
    <xf numFmtId="3" fontId="16" fillId="5" borderId="5" xfId="0" applyNumberFormat="1" applyFont="1" applyFill="1" applyBorder="1"/>
    <xf numFmtId="164" fontId="17" fillId="5" borderId="5" xfId="22" applyNumberFormat="1" applyFont="1" applyFill="1" applyBorder="1"/>
    <xf numFmtId="3" fontId="79" fillId="5" borderId="5" xfId="0" applyNumberFormat="1" applyFont="1" applyFill="1" applyBorder="1"/>
    <xf numFmtId="0" fontId="79" fillId="2" borderId="0" xfId="0" applyFont="1" applyFill="1" applyAlignment="1">
      <alignment horizontal="center"/>
    </xf>
    <xf numFmtId="0" fontId="79" fillId="2" borderId="0" xfId="1" quotePrefix="1" applyNumberFormat="1" applyFont="1" applyFill="1" applyAlignment="1">
      <alignment horizontal="center"/>
    </xf>
    <xf numFmtId="3" fontId="14" fillId="5" borderId="0" xfId="1" applyNumberFormat="1" applyFont="1" applyFill="1"/>
    <xf numFmtId="0" fontId="83" fillId="5" borderId="0" xfId="0" applyFont="1" applyFill="1"/>
    <xf numFmtId="3" fontId="80" fillId="5" borderId="0" xfId="1" applyNumberFormat="1" applyFont="1" applyFill="1"/>
    <xf numFmtId="3" fontId="79" fillId="2" borderId="0" xfId="1" applyNumberFormat="1" applyFont="1" applyFill="1" applyAlignment="1">
      <alignment horizontal="center"/>
    </xf>
    <xf numFmtId="164" fontId="16" fillId="5" borderId="5" xfId="0" applyNumberFormat="1" applyFont="1" applyFill="1" applyBorder="1"/>
    <xf numFmtId="0" fontId="15" fillId="5" borderId="0" xfId="0" applyFont="1" applyFill="1" applyBorder="1"/>
    <xf numFmtId="0" fontId="14" fillId="5" borderId="0" xfId="0" applyFont="1" applyFill="1" applyBorder="1"/>
    <xf numFmtId="0" fontId="16" fillId="5" borderId="0" xfId="0" applyFont="1" applyFill="1" applyBorder="1" applyAlignment="1">
      <alignment wrapText="1"/>
    </xf>
    <xf numFmtId="0" fontId="16" fillId="5" borderId="0" xfId="0" applyFont="1" applyFill="1" applyAlignment="1">
      <alignment wrapText="1"/>
    </xf>
    <xf numFmtId="0" fontId="79" fillId="5" borderId="0" xfId="0" applyFont="1" applyFill="1" applyAlignment="1">
      <alignment horizontal="center" wrapText="1"/>
    </xf>
    <xf numFmtId="0" fontId="16" fillId="5" borderId="0" xfId="0" applyFont="1" applyFill="1" applyBorder="1"/>
    <xf numFmtId="0" fontId="16" fillId="2" borderId="0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5" fontId="79" fillId="2" borderId="0" xfId="1" applyNumberFormat="1" applyFont="1" applyFill="1" applyBorder="1" applyAlignment="1">
      <alignment horizontal="center" wrapText="1"/>
    </xf>
    <xf numFmtId="0" fontId="79" fillId="2" borderId="0" xfId="0" quotePrefix="1" applyFont="1" applyFill="1" applyBorder="1" applyAlignment="1">
      <alignment horizontal="center" wrapText="1"/>
    </xf>
    <xf numFmtId="164" fontId="79" fillId="2" borderId="0" xfId="1" applyNumberFormat="1" applyFont="1" applyFill="1" applyBorder="1" applyAlignment="1">
      <alignment horizontal="center" wrapText="1"/>
    </xf>
    <xf numFmtId="0" fontId="79" fillId="5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4" fillId="5" borderId="0" xfId="0" quotePrefix="1" applyFont="1" applyFill="1"/>
    <xf numFmtId="0" fontId="13" fillId="5" borderId="0" xfId="0" quotePrefix="1" applyFont="1" applyFill="1"/>
    <xf numFmtId="0" fontId="79" fillId="5" borderId="0" xfId="0" applyFont="1" applyFill="1" applyBorder="1" applyAlignment="1">
      <alignment horizontal="center"/>
    </xf>
    <xf numFmtId="0" fontId="79" fillId="2" borderId="0" xfId="0" applyFont="1" applyFill="1" applyBorder="1" applyAlignment="1">
      <alignment horizontal="center"/>
    </xf>
    <xf numFmtId="0" fontId="78" fillId="5" borderId="0" xfId="0" quotePrefix="1" applyFont="1" applyFill="1"/>
    <xf numFmtId="0" fontId="81" fillId="5" borderId="0" xfId="0" quotePrefix="1" applyFont="1" applyFill="1"/>
    <xf numFmtId="0" fontId="77" fillId="5" borderId="0" xfId="0" applyFont="1" applyFill="1"/>
    <xf numFmtId="164" fontId="77" fillId="5" borderId="0" xfId="22" applyNumberFormat="1" applyFont="1" applyFill="1"/>
    <xf numFmtId="164" fontId="78" fillId="5" borderId="0" xfId="22" applyNumberFormat="1" applyFont="1" applyFill="1"/>
    <xf numFmtId="164" fontId="17" fillId="2" borderId="0" xfId="22" applyNumberFormat="1" applyFont="1" applyFill="1" applyAlignment="1">
      <alignment horizontal="center" wrapText="1"/>
    </xf>
    <xf numFmtId="3" fontId="80" fillId="5" borderId="5" xfId="1" applyNumberFormat="1" applyFont="1" applyFill="1" applyBorder="1"/>
    <xf numFmtId="3" fontId="80" fillId="5" borderId="5" xfId="1" applyNumberFormat="1" applyFont="1" applyFill="1" applyBorder="1" applyAlignment="1"/>
    <xf numFmtId="3" fontId="17" fillId="5" borderId="5" xfId="1" applyNumberFormat="1" applyFont="1" applyFill="1" applyBorder="1"/>
    <xf numFmtId="164" fontId="16" fillId="5" borderId="5" xfId="1" applyNumberFormat="1" applyFont="1" applyFill="1" applyBorder="1"/>
    <xf numFmtId="164" fontId="16" fillId="5" borderId="5" xfId="0" applyNumberFormat="1" applyFont="1" applyFill="1" applyBorder="1" applyAlignment="1">
      <alignment horizontal="center"/>
    </xf>
    <xf numFmtId="164" fontId="79" fillId="5" borderId="5" xfId="1" applyNumberFormat="1" applyFont="1" applyFill="1" applyBorder="1"/>
    <xf numFmtId="166" fontId="16" fillId="5" borderId="5" xfId="0" applyNumberFormat="1" applyFont="1" applyFill="1" applyBorder="1"/>
    <xf numFmtId="3" fontId="79" fillId="2" borderId="21" xfId="1" applyNumberFormat="1" applyFont="1" applyFill="1" applyBorder="1" applyAlignment="1">
      <alignment horizontal="center" wrapText="1"/>
    </xf>
    <xf numFmtId="0" fontId="79" fillId="2" borderId="22" xfId="0" quotePrefix="1" applyFont="1" applyFill="1" applyBorder="1" applyAlignment="1">
      <alignment horizontal="center" wrapText="1"/>
    </xf>
    <xf numFmtId="3" fontId="79" fillId="5" borderId="23" xfId="1" applyNumberFormat="1" applyFont="1" applyFill="1" applyBorder="1"/>
    <xf numFmtId="164" fontId="16" fillId="5" borderId="24" xfId="1" applyNumberFormat="1" applyFont="1" applyFill="1" applyBorder="1"/>
    <xf numFmtId="0" fontId="16" fillId="5" borderId="24" xfId="0" applyFont="1" applyFill="1" applyBorder="1"/>
    <xf numFmtId="3" fontId="79" fillId="2" borderId="21" xfId="1" applyNumberFormat="1" applyFont="1" applyFill="1" applyBorder="1" applyAlignment="1">
      <alignment horizontal="center"/>
    </xf>
    <xf numFmtId="0" fontId="79" fillId="2" borderId="26" xfId="0" quotePrefix="1" applyFont="1" applyFill="1" applyBorder="1" applyAlignment="1">
      <alignment horizontal="center" wrapText="1"/>
    </xf>
    <xf numFmtId="164" fontId="16" fillId="5" borderId="23" xfId="1" applyNumberFormat="1" applyFont="1" applyFill="1" applyBorder="1"/>
    <xf numFmtId="164" fontId="16" fillId="5" borderId="24" xfId="0" applyNumberFormat="1" applyFont="1" applyFill="1" applyBorder="1"/>
    <xf numFmtId="0" fontId="16" fillId="5" borderId="23" xfId="0" applyFont="1" applyFill="1" applyBorder="1"/>
    <xf numFmtId="166" fontId="16" fillId="5" borderId="23" xfId="0" applyNumberFormat="1" applyFont="1" applyFill="1" applyBorder="1"/>
    <xf numFmtId="3" fontId="16" fillId="5" borderId="24" xfId="1" applyNumberFormat="1" applyFont="1" applyFill="1" applyBorder="1"/>
    <xf numFmtId="0" fontId="79" fillId="2" borderId="26" xfId="0" applyFont="1" applyFill="1" applyBorder="1" applyAlignment="1">
      <alignment horizontal="center" wrapText="1"/>
    </xf>
    <xf numFmtId="164" fontId="79" fillId="5" borderId="23" xfId="0" applyNumberFormat="1" applyFont="1" applyFill="1" applyBorder="1"/>
    <xf numFmtId="3" fontId="16" fillId="5" borderId="23" xfId="1" applyNumberFormat="1" applyFont="1" applyFill="1" applyBorder="1"/>
    <xf numFmtId="164" fontId="16" fillId="5" borderId="24" xfId="0" applyNumberFormat="1" applyFont="1" applyFill="1" applyBorder="1" applyAlignment="1">
      <alignment horizontal="center"/>
    </xf>
    <xf numFmtId="164" fontId="79" fillId="2" borderId="26" xfId="1" applyNumberFormat="1" applyFont="1" applyFill="1" applyBorder="1" applyAlignment="1">
      <alignment horizontal="center" wrapText="1"/>
    </xf>
    <xf numFmtId="164" fontId="79" fillId="5" borderId="23" xfId="1" applyNumberFormat="1" applyFont="1" applyFill="1" applyBorder="1"/>
    <xf numFmtId="164" fontId="16" fillId="5" borderId="24" xfId="1" quotePrefix="1" applyNumberFormat="1" applyFont="1" applyFill="1" applyBorder="1"/>
    <xf numFmtId="0" fontId="16" fillId="8" borderId="0" xfId="0" applyFont="1" applyFill="1"/>
    <xf numFmtId="188" fontId="16" fillId="5" borderId="5" xfId="1" applyNumberFormat="1" applyFont="1" applyFill="1" applyBorder="1"/>
    <xf numFmtId="188" fontId="16" fillId="5" borderId="0" xfId="1" applyNumberFormat="1" applyFont="1" applyFill="1"/>
    <xf numFmtId="164" fontId="80" fillId="0" borderId="5" xfId="22" applyNumberFormat="1" applyFont="1" applyFill="1" applyBorder="1"/>
    <xf numFmtId="0" fontId="16" fillId="5" borderId="0" xfId="0" applyFont="1" applyFill="1" applyAlignment="1"/>
    <xf numFmtId="0" fontId="0" fillId="5" borderId="0" xfId="0" applyFill="1"/>
    <xf numFmtId="165" fontId="17" fillId="2" borderId="0" xfId="1" applyNumberFormat="1" applyFont="1" applyFill="1" applyBorder="1" applyAlignment="1">
      <alignment horizontal="left" wrapText="1"/>
    </xf>
    <xf numFmtId="2" fontId="16" fillId="5" borderId="0" xfId="0" applyNumberFormat="1" applyFont="1" applyFill="1"/>
    <xf numFmtId="0" fontId="80" fillId="56" borderId="5" xfId="1" applyNumberFormat="1" applyFont="1" applyFill="1" applyBorder="1"/>
    <xf numFmtId="168" fontId="17" fillId="5" borderId="5" xfId="2" applyNumberFormat="1" applyFont="1" applyFill="1" applyBorder="1"/>
    <xf numFmtId="206" fontId="16" fillId="5" borderId="0" xfId="1" applyNumberFormat="1" applyFont="1" applyFill="1"/>
    <xf numFmtId="10" fontId="16" fillId="5" borderId="5" xfId="0" applyNumberFormat="1" applyFont="1" applyFill="1" applyBorder="1"/>
    <xf numFmtId="0" fontId="16" fillId="0" borderId="5" xfId="0" applyFont="1" applyFill="1" applyBorder="1"/>
    <xf numFmtId="167" fontId="16" fillId="0" borderId="5" xfId="22" applyNumberFormat="1" applyFont="1" applyFill="1" applyBorder="1"/>
    <xf numFmtId="168" fontId="16" fillId="0" borderId="5" xfId="0" applyNumberFormat="1" applyFont="1" applyFill="1" applyBorder="1"/>
    <xf numFmtId="164" fontId="16" fillId="5" borderId="5" xfId="1" quotePrefix="1" applyNumberFormat="1" applyFont="1" applyFill="1" applyBorder="1"/>
    <xf numFmtId="3" fontId="79" fillId="2" borderId="25" xfId="1" applyNumberFormat="1" applyFont="1" applyFill="1" applyBorder="1" applyAlignment="1">
      <alignment horizontal="center"/>
    </xf>
    <xf numFmtId="164" fontId="79" fillId="2" borderId="25" xfId="1" applyNumberFormat="1" applyFont="1" applyFill="1" applyBorder="1" applyAlignment="1">
      <alignment horizontal="center"/>
    </xf>
    <xf numFmtId="164" fontId="79" fillId="2" borderId="25" xfId="1" applyNumberFormat="1" applyFont="1" applyFill="1" applyBorder="1" applyAlignment="1">
      <alignment horizontal="center" wrapText="1"/>
    </xf>
    <xf numFmtId="164" fontId="79" fillId="2" borderId="22" xfId="1" applyNumberFormat="1" applyFont="1" applyFill="1" applyBorder="1" applyAlignment="1">
      <alignment horizontal="center" wrapText="1"/>
    </xf>
  </cellXfs>
  <cellStyles count="19255">
    <cellStyle name="_x0002_" xfId="849"/>
    <cellStyle name="_x000e_" xfId="850"/>
    <cellStyle name="_x0013_" xfId="851"/>
    <cellStyle name="          _x000d__x000a_shell=progman.exe_x000d__x000a_m" xfId="852"/>
    <cellStyle name=" 1" xfId="3"/>
    <cellStyle name=" 1 2" xfId="33"/>
    <cellStyle name=" 1 2 2" xfId="34"/>
    <cellStyle name=" 1 2 2 2" xfId="854"/>
    <cellStyle name=" 1 2 3" xfId="35"/>
    <cellStyle name=" 1 2_Base year" xfId="853"/>
    <cellStyle name=" 1 3" xfId="36"/>
    <cellStyle name=" 1 3 2" xfId="37"/>
    <cellStyle name=" 1 3_Base year" xfId="855"/>
    <cellStyle name=" 1 4" xfId="38"/>
    <cellStyle name=" 1_29(d) - Gas extensions -tariffs" xfId="39"/>
    <cellStyle name="_x0013_ 10" xfId="856"/>
    <cellStyle name="_x0013_ 11" xfId="857"/>
    <cellStyle name="_x0013_ 12" xfId="858"/>
    <cellStyle name="_x0013_ 13" xfId="859"/>
    <cellStyle name="_x0013_ 14" xfId="860"/>
    <cellStyle name="_x0013_ 15" xfId="861"/>
    <cellStyle name="_x0013_ 16" xfId="862"/>
    <cellStyle name="_x0013_ 17" xfId="863"/>
    <cellStyle name="_x0013_ 18" xfId="864"/>
    <cellStyle name="_x0013_ 19" xfId="865"/>
    <cellStyle name="_x0013_ 2" xfId="866"/>
    <cellStyle name="_x0013_ 2 2" xfId="867"/>
    <cellStyle name="_x0013_ 20" xfId="868"/>
    <cellStyle name="_x0013_ 21" xfId="869"/>
    <cellStyle name="_x0013_ 22" xfId="870"/>
    <cellStyle name="_x0013_ 23" xfId="871"/>
    <cellStyle name="_x0013_ 24" xfId="872"/>
    <cellStyle name="_x0013_ 25" xfId="873"/>
    <cellStyle name="_x0013_ 26" xfId="874"/>
    <cellStyle name="_x0013_ 27" xfId="875"/>
    <cellStyle name="_x0013_ 28" xfId="876"/>
    <cellStyle name="_x0013_ 29" xfId="877"/>
    <cellStyle name="_x0013_ 3" xfId="878"/>
    <cellStyle name="_x0013_ 3 2" xfId="879"/>
    <cellStyle name="_x0013_ 30" xfId="880"/>
    <cellStyle name="_x0013_ 31" xfId="881"/>
    <cellStyle name="_x0013_ 32" xfId="882"/>
    <cellStyle name="_x0013_ 33" xfId="883"/>
    <cellStyle name="_x0013_ 34" xfId="884"/>
    <cellStyle name="_x0013_ 35" xfId="885"/>
    <cellStyle name="_x0013_ 36" xfId="886"/>
    <cellStyle name="_x0013_ 37" xfId="887"/>
    <cellStyle name="_x0013_ 38" xfId="888"/>
    <cellStyle name="_x0013_ 39" xfId="889"/>
    <cellStyle name="_x0013_ 4" xfId="890"/>
    <cellStyle name="_x0013_ 4 2" xfId="891"/>
    <cellStyle name="_x0013_ 40" xfId="892"/>
    <cellStyle name="_x0013_ 41" xfId="893"/>
    <cellStyle name="_x0013_ 42" xfId="894"/>
    <cellStyle name="_x0013_ 43" xfId="895"/>
    <cellStyle name="_x0013_ 44" xfId="896"/>
    <cellStyle name="_x0013_ 45" xfId="897"/>
    <cellStyle name="_x0013_ 46" xfId="898"/>
    <cellStyle name="_x0013_ 47" xfId="899"/>
    <cellStyle name="_x0013_ 48" xfId="900"/>
    <cellStyle name="_x0013_ 49" xfId="901"/>
    <cellStyle name="_x0013_ 5" xfId="902"/>
    <cellStyle name="_x0013_ 5 2" xfId="903"/>
    <cellStyle name="_x0013_ 50" xfId="904"/>
    <cellStyle name="_x0013_ 51" xfId="905"/>
    <cellStyle name="_x0013_ 52" xfId="906"/>
    <cellStyle name="_x0013_ 53" xfId="907"/>
    <cellStyle name="_x0013_ 6" xfId="908"/>
    <cellStyle name="_x0013_ 6 2" xfId="909"/>
    <cellStyle name="_x0013_ 7" xfId="910"/>
    <cellStyle name="_x0013_ 7 2" xfId="911"/>
    <cellStyle name="_x0013_ 8" xfId="912"/>
    <cellStyle name="_x0013_ 8 2" xfId="913"/>
    <cellStyle name="_x0013_ 9" xfId="914"/>
    <cellStyle name="_x0013_ 9 2" xfId="915"/>
    <cellStyle name=" Writer Import]_x000d__x000a_Display Dialog=No_x000d__x000a__x000d__x000a_[Horizontal Arrange]_x000d__x000a_Dimensions Interlocking=Yes_x000d__x000a_Sum Hierarchy=Yes_x000d__x000a_Generate" xfId="916"/>
    <cellStyle name=" Writer Import]_x000d__x000a_Display Dialog=No_x000d__x000a__x000d__x000a_[Horizontal Arrange]_x000d__x000a_Dimensions Interlocking=Yes_x000d__x000a_Sum Hierarchy=Yes_x000d__x000a_Generate 2" xfId="917"/>
    <cellStyle name=" Writer Import]_x000d__x000a_Display Dialog=No_x000d__x000a__x000d__x000a_[Horizontal Arrange]_x000d__x000a_Dimensions Interlocking=Yes_x000d__x000a_Sum Hierarchy=Yes_x000d__x000a_Generate 3" xfId="918"/>
    <cellStyle name="_x000b_" xfId="919"/>
    <cellStyle name="$M" xfId="920"/>
    <cellStyle name="$M 2" xfId="921"/>
    <cellStyle name="$M 2 2" xfId="922"/>
    <cellStyle name="$M 2 2 2" xfId="923"/>
    <cellStyle name="$M 2 3" xfId="924"/>
    <cellStyle name="$M 3" xfId="925"/>
    <cellStyle name="$M 3 2" xfId="926"/>
    <cellStyle name="$M 3 2 2" xfId="927"/>
    <cellStyle name="$M 3 3" xfId="928"/>
    <cellStyle name="$M 4" xfId="929"/>
    <cellStyle name="$M 4 2" xfId="930"/>
    <cellStyle name="$M 5" xfId="931"/>
    <cellStyle name="%" xfId="932"/>
    <cellStyle name="% 2" xfId="933"/>
    <cellStyle name="% 2 2" xfId="934"/>
    <cellStyle name="% 3" xfId="935"/>
    <cellStyle name="% 3 2" xfId="936"/>
    <cellStyle name="% 4" xfId="937"/>
    <cellStyle name="% 4 2" xfId="938"/>
    <cellStyle name="%_26. Int Bearing Liabs" xfId="939"/>
    <cellStyle name="%_26. Int Bearing Liabs 2" xfId="940"/>
    <cellStyle name="%_26. Int Bearing Liabs 3" xfId="941"/>
    <cellStyle name="%_AASB107 Audit Calculations 2010 290710" xfId="942"/>
    <cellStyle name="%_AASB107 Audit Calculations 2010 290710 2" xfId="943"/>
    <cellStyle name="%_AASB7 Audit Calculations" xfId="944"/>
    <cellStyle name="%_AASB7 Audit Calculations 2" xfId="945"/>
    <cellStyle name="%_AASB7 Audit Calculations_1" xfId="946"/>
    <cellStyle name="%_AASB7 Audit Calculations_1 2" xfId="947"/>
    <cellStyle name="%_Mappings as of 160712" xfId="948"/>
    <cellStyle name="(Comma)" xfId="949"/>
    <cellStyle name=".Comma" xfId="950"/>
    <cellStyle name=".Currency" xfId="951"/>
    <cellStyle name="?? [0]_??" xfId="952"/>
    <cellStyle name="??&amp;O?&amp;H?_x0008__x000f__x0007_?_x0007__x0001__x0001_" xfId="953"/>
    <cellStyle name="??&amp;O?&amp;H?_x0008_??_x0007__x0001__x0001_" xfId="954"/>
    <cellStyle name="??_?.????" xfId="955"/>
    <cellStyle name="_%(SignOnly)" xfId="956"/>
    <cellStyle name="_%(SignSpaceOnly)" xfId="957"/>
    <cellStyle name="_01 Consolidated Model" xfId="958"/>
    <cellStyle name="_07 Accrual Reversals" xfId="959"/>
    <cellStyle name="_08 03 March Cashflow (part 2) final" xfId="960"/>
    <cellStyle name="_08 03 March Cashflow (part 2) final 2" xfId="961"/>
    <cellStyle name="_08 03 March Cashflow (part 2) final 2 2" xfId="962"/>
    <cellStyle name="_08 03 March Cashflow (part 2) final 3" xfId="963"/>
    <cellStyle name="_08 03 March Cashflow (part 2) final 3 2" xfId="964"/>
    <cellStyle name="_08 03 March Cashflow (part 2) final 4" xfId="965"/>
    <cellStyle name="_08 03 March Cashflow (part 2) final 4 2" xfId="966"/>
    <cellStyle name="_08 03 March Cashflow (part 2) final_26. Int Bearing Liabs" xfId="967"/>
    <cellStyle name="_08 03 March Cashflow (part 2) final_26. Int Bearing Liabs 2" xfId="968"/>
    <cellStyle name="_08 03 March Cashflow (part 2) final_26. Int Bearing Liabs 3" xfId="969"/>
    <cellStyle name="_08 03 March Cashflow (part 2) final_Mappings as of 160712" xfId="970"/>
    <cellStyle name="_08 06 June Cashflow (part 2)" xfId="971"/>
    <cellStyle name="_08 06 June Cashflow (part 2) 2" xfId="972"/>
    <cellStyle name="_08 06 June Cashflow (part 2) 2 2" xfId="973"/>
    <cellStyle name="_08 06 June Cashflow (part 2) 3" xfId="974"/>
    <cellStyle name="_08 06 June Cashflow (part 2) 3 2" xfId="975"/>
    <cellStyle name="_08 06 June Cashflow (part 2) 4" xfId="976"/>
    <cellStyle name="_08 06 June Cashflow (part 2) 4 2" xfId="977"/>
    <cellStyle name="_08 06 June Cashflow (part 2)_26. Int Bearing Liabs" xfId="978"/>
    <cellStyle name="_08 06 June Cashflow (part 2)_26. Int Bearing Liabs 2" xfId="979"/>
    <cellStyle name="_08 06 June Cashflow (part 2)_26. Int Bearing Liabs 3" xfId="980"/>
    <cellStyle name="_08 06 June Cashflow (part 2)_Mappings as of 160712" xfId="981"/>
    <cellStyle name="_08 07 August Cashflow (part 2) (2)" xfId="982"/>
    <cellStyle name="_08 07 August Cashflow (part 2) (2) 2" xfId="983"/>
    <cellStyle name="_08 07 August Cashflow (part 2) (2) 2 2" xfId="984"/>
    <cellStyle name="_08 07 August Cashflow (part 2) (2) 3" xfId="985"/>
    <cellStyle name="_08 07 August Cashflow (part 2) (2) 3 2" xfId="986"/>
    <cellStyle name="_08 07 August Cashflow (part 2) (2) 4" xfId="987"/>
    <cellStyle name="_08 07 August Cashflow (part 2) (2) 4 2" xfId="988"/>
    <cellStyle name="_08 07 August Cashflow (part 2) (2)_26. Int Bearing Liabs" xfId="989"/>
    <cellStyle name="_08 07 August Cashflow (part 2) (2)_26. Int Bearing Liabs 2" xfId="990"/>
    <cellStyle name="_08 07 August Cashflow (part 2) (2)_26. Int Bearing Liabs 3" xfId="991"/>
    <cellStyle name="_08 07 August Cashflow (part 2) (2)_Mappings as of 160712" xfId="992"/>
    <cellStyle name="_08 07 July Cashflow (part 2) final" xfId="993"/>
    <cellStyle name="_08 07 July Cashflow (part 2) final 2" xfId="994"/>
    <cellStyle name="_08 07 July Cashflow (part 2) final 2 2" xfId="995"/>
    <cellStyle name="_08 07 July Cashflow (part 2) final 3" xfId="996"/>
    <cellStyle name="_08 07 July Cashflow (part 2) final 3 2" xfId="997"/>
    <cellStyle name="_08 07 July Cashflow (part 2) final 4" xfId="998"/>
    <cellStyle name="_08 07 July Cashflow (part 2) final 4 2" xfId="999"/>
    <cellStyle name="_08 07 July Cashflow (part 2) final_26. Int Bearing Liabs" xfId="1000"/>
    <cellStyle name="_08 07 July Cashflow (part 2) final_26. Int Bearing Liabs 2" xfId="1001"/>
    <cellStyle name="_08 07 July Cashflow (part 2) final_26. Int Bearing Liabs 3" xfId="1002"/>
    <cellStyle name="_08 07 July Cashflow (part 2) final_Mappings as of 160712" xfId="1003"/>
    <cellStyle name="_08 09 September Cashflow (part 2) (2)" xfId="1004"/>
    <cellStyle name="_08 09 September Cashflow (part 2) (2) 2" xfId="1005"/>
    <cellStyle name="_08 09 September Cashflow (part 2) (2) 2 2" xfId="1006"/>
    <cellStyle name="_08 09 September Cashflow (part 2) (2) 3" xfId="1007"/>
    <cellStyle name="_08 09 September Cashflow (part 2) (2) 3 2" xfId="1008"/>
    <cellStyle name="_08 09 September Cashflow (part 2) (2) 4" xfId="1009"/>
    <cellStyle name="_08 09 September Cashflow (part 2) (2) 4 2" xfId="1010"/>
    <cellStyle name="_08 09 September Cashflow (part 2) (2)_26. Int Bearing Liabs" xfId="1011"/>
    <cellStyle name="_08 09 September Cashflow (part 2) (2)_26. Int Bearing Liabs 2" xfId="1012"/>
    <cellStyle name="_08 09 September Cashflow (part 2) (2)_26. Int Bearing Liabs 3" xfId="1013"/>
    <cellStyle name="_08 09 September Cashflow (part 2) (2)_Mappings as of 160712" xfId="1014"/>
    <cellStyle name="_0809 DBP Capex Cashflow Pivot Table" xfId="1015"/>
    <cellStyle name="_0812 DBP Capex Cashflow Pivot Table" xfId="1016"/>
    <cellStyle name="_0903 DBP Capex Cashflow Pivot Table" xfId="1017"/>
    <cellStyle name="_0905 2 DBP Capex Cashflow Pivot Table" xfId="1018"/>
    <cellStyle name="_0905 2 DBP Capex Cashflow Pivot Table 2" xfId="1019"/>
    <cellStyle name="_0905 2 DBP Capex Cashflow Pivot Table_101028 Stage 5B Project Est to Complete" xfId="1020"/>
    <cellStyle name="_0905 2 DBP Capex Cashflow Pivot Table_1203 13 DBP Capex Cashflow Pivot Table v2" xfId="1021"/>
    <cellStyle name="_0905 2 DBP Capex Cashflow Pivot Table_1206 13 DBP Capex Cashflow Pivot Table" xfId="1022"/>
    <cellStyle name="_0905 2 DBP Capex Cashflow Pivot Table_Estimate at completion" xfId="1023"/>
    <cellStyle name="_0905 2 DBP Capex Cashflow Pivot Table_Expansion" xfId="1024"/>
    <cellStyle name="_0905 2 DBP Capex Cashflow Pivot Table_Sheet3" xfId="1025"/>
    <cellStyle name="_0905 2 DBP Capex Cashflow Pivot Table_Trans" xfId="1026"/>
    <cellStyle name="_0906 Accrued Depreciation calc" xfId="1027"/>
    <cellStyle name="_0909 DBP Capex Cashflow Pivot Table" xfId="1028"/>
    <cellStyle name="_0912 DBP Capex Cashflow Pivot Table" xfId="1029"/>
    <cellStyle name="_1  SIB Reforecast 2008" xfId="1030"/>
    <cellStyle name="_1. Capex Re-forecast 2008" xfId="1031"/>
    <cellStyle name="_1. Capex Re-forecast 2008 2" xfId="1032"/>
    <cellStyle name="_1. Capex Re-forecast 2008 2 2" xfId="1033"/>
    <cellStyle name="_1. Capex Re-forecast 2008 2 2 2" xfId="1034"/>
    <cellStyle name="_1. Capex Re-forecast 2008 2 3" xfId="1035"/>
    <cellStyle name="_1. Capex Re-forecast 2008 3" xfId="1036"/>
    <cellStyle name="_1. Capex Re-forecast 2008 3 2" xfId="1037"/>
    <cellStyle name="_1. Capex Re-forecast 2008 3 2 2" xfId="1038"/>
    <cellStyle name="_1. Capex Re-forecast 2008 3 3" xfId="1039"/>
    <cellStyle name="_1. Capex Re-forecast 2008 4" xfId="1040"/>
    <cellStyle name="_1. Capex Re-forecast 2008 4 2" xfId="1041"/>
    <cellStyle name="_1. Capex Re-forecast 2008 5" xfId="1042"/>
    <cellStyle name="_1. Master for reforecast DBP 200708" xfId="1043"/>
    <cellStyle name="_1. Master for reforecast DBP 200708 2" xfId="1044"/>
    <cellStyle name="_1. Master for reforecast DBP 200708 2 2" xfId="1045"/>
    <cellStyle name="_1. Master for reforecast DBP 200708 2 2 2" xfId="1046"/>
    <cellStyle name="_1. Master for reforecast DBP 200708 2 3" xfId="1047"/>
    <cellStyle name="_1. Master for reforecast DBP 200708 3" xfId="1048"/>
    <cellStyle name="_1. Master for reforecast DBP 200708 3 2" xfId="1049"/>
    <cellStyle name="_1. Master for reforecast DBP 200708 3 2 2" xfId="1050"/>
    <cellStyle name="_1. Master for reforecast DBP 200708 3 3" xfId="1051"/>
    <cellStyle name="_1. Master for reforecast DBP 200708 4" xfId="1052"/>
    <cellStyle name="_1. Master for reforecast DBP 200708 4 2" xfId="1053"/>
    <cellStyle name="_1. Master for reforecast DBP 200708 5" xfId="1054"/>
    <cellStyle name="_1. Master for reforecast DBP 200708_101028 Stage 5B Project Est to Complete" xfId="1055"/>
    <cellStyle name="_1. Master for reforecast DBP 200708_1203 13 DBP Capex Cashflow Pivot Table v2" xfId="1056"/>
    <cellStyle name="_1. Master for reforecast DBP 200708_1206 13 DBP Capex Cashflow Pivot Table" xfId="1057"/>
    <cellStyle name="_1. Master for reforecast DBP 200708_72320adj" xfId="1058"/>
    <cellStyle name="_1. Master for reforecast DBP 200708_ANS Jul 2006 to Dec 2006" xfId="1059"/>
    <cellStyle name="_1. Master for reforecast DBP 200708_ANS Jul 2006 to Dec 2006 2" xfId="1060"/>
    <cellStyle name="_1. Master for reforecast DBP 200708_ANS Jul 2006 to Dec 2006_101028 Stage 5B Project Est to Complete" xfId="1061"/>
    <cellStyle name="_1. Master for reforecast DBP 200708_ANS Jul 2006 to Dec 2006_1203 13 DBP Capex Cashflow Pivot Table v2" xfId="1062"/>
    <cellStyle name="_1. Master for reforecast DBP 200708_ANS Jul 2006 to Dec 2006_1206 13 DBP Capex Cashflow Pivot Table" xfId="1063"/>
    <cellStyle name="_1. Master for reforecast DBP 200708_ANS Jul 2006 to Dec 2006_Estimate at completion" xfId="1064"/>
    <cellStyle name="_1. Master for reforecast DBP 200708_ANS Jul 2006 to Dec 2006_Expansion" xfId="1065"/>
    <cellStyle name="_1. Master for reforecast DBP 200708_ANS Jul 2006 to Dec 2006_Sheet3" xfId="1066"/>
    <cellStyle name="_1. Master for reforecast DBP 200708_ANS Jul 2006 to Dec 2006_Trans" xfId="1067"/>
    <cellStyle name="_1. Master for reforecast DBP 200708_Budget YTD 11-12" xfId="1068"/>
    <cellStyle name="_1. Master for reforecast DBP 200708_Budget YTD 11-12 2" xfId="1069"/>
    <cellStyle name="_1. Master for reforecast DBP 200708_Budget YTD 11-12 2 2" xfId="1070"/>
    <cellStyle name="_1. Master for reforecast DBP 200708_Budget YTD 11-12 2 2 2" xfId="1071"/>
    <cellStyle name="_1. Master for reforecast DBP 200708_Budget YTD 11-12 2 3" xfId="1072"/>
    <cellStyle name="_1. Master for reforecast DBP 200708_Budget YTD 11-12 3" xfId="1073"/>
    <cellStyle name="_1. Master for reforecast DBP 200708_Budget YTD 11-12 3 2" xfId="1074"/>
    <cellStyle name="_1. Master for reforecast DBP 200708_Budget YTD 11-12 3 2 2" xfId="1075"/>
    <cellStyle name="_1. Master for reforecast DBP 200708_Budget YTD 11-12 3 3" xfId="1076"/>
    <cellStyle name="_1. Master for reforecast DBP 200708_Budget YTD 11-12 4" xfId="1077"/>
    <cellStyle name="_1. Master for reforecast DBP 200708_Budget YTD 11-12 4 2" xfId="1078"/>
    <cellStyle name="_1. Master for reforecast DBP 200708_Budget YTD 11-12 5" xfId="1079"/>
    <cellStyle name="_1. Master for reforecast DBP 200708_Cashflow Report" xfId="1080"/>
    <cellStyle name="_1. Master for reforecast DBP 200708_Cashflow Report 2" xfId="1081"/>
    <cellStyle name="_1. Master for reforecast DBP 200708_Estimate at completion" xfId="1082"/>
    <cellStyle name="_1. Master for reforecast DBP 200708_Expansion" xfId="1083"/>
    <cellStyle name="_1. Master for reforecast DBP 200708_feb adjutmy (2)" xfId="1084"/>
    <cellStyle name="_1. Master for reforecast DBP 200708_Sheet3" xfId="1085"/>
    <cellStyle name="_1. Master for reforecast DBP 200708_Trans" xfId="1086"/>
    <cellStyle name="_1. Master for upload DBP 200708" xfId="1087"/>
    <cellStyle name="_1. Master for upload DBP 200708 2" xfId="1088"/>
    <cellStyle name="_1. Master for upload DBP 200708 2 2" xfId="1089"/>
    <cellStyle name="_1. Master for upload DBP 200708 2 2 2" xfId="1090"/>
    <cellStyle name="_1. Master for upload DBP 200708 2 3" xfId="1091"/>
    <cellStyle name="_1. Master for upload DBP 200708 3" xfId="1092"/>
    <cellStyle name="_1. Master for upload DBP 200708 3 2" xfId="1093"/>
    <cellStyle name="_1. Master for upload DBP 200708 3 2 2" xfId="1094"/>
    <cellStyle name="_1. Master for upload DBP 200708 3 3" xfId="1095"/>
    <cellStyle name="_1. Master for upload DBP 200708 4" xfId="1096"/>
    <cellStyle name="_1. Master for upload DBP 200708 4 2" xfId="1097"/>
    <cellStyle name="_1. Master for upload DBP 200708 5" xfId="1098"/>
    <cellStyle name="_1. Master for upload DBP 200708_101028 Stage 5B Project Est to Complete" xfId="1099"/>
    <cellStyle name="_1. Master for upload DBP 200708_1203 13 DBP Capex Cashflow Pivot Table v2" xfId="1100"/>
    <cellStyle name="_1. Master for upload DBP 200708_1206 13 DBP Capex Cashflow Pivot Table" xfId="1101"/>
    <cellStyle name="_1. Master for upload DBP 200708_72320adj" xfId="1102"/>
    <cellStyle name="_1. Master for upload DBP 200708_ANS Jul 2006 to Dec 2006" xfId="1103"/>
    <cellStyle name="_1. Master for upload DBP 200708_ANS Jul 2006 to Dec 2006 2" xfId="1104"/>
    <cellStyle name="_1. Master for upload DBP 200708_ANS Jul 2006 to Dec 2006_101028 Stage 5B Project Est to Complete" xfId="1105"/>
    <cellStyle name="_1. Master for upload DBP 200708_ANS Jul 2006 to Dec 2006_1203 13 DBP Capex Cashflow Pivot Table v2" xfId="1106"/>
    <cellStyle name="_1. Master for upload DBP 200708_ANS Jul 2006 to Dec 2006_1206 13 DBP Capex Cashflow Pivot Table" xfId="1107"/>
    <cellStyle name="_1. Master for upload DBP 200708_ANS Jul 2006 to Dec 2006_Estimate at completion" xfId="1108"/>
    <cellStyle name="_1. Master for upload DBP 200708_ANS Jul 2006 to Dec 2006_Expansion" xfId="1109"/>
    <cellStyle name="_1. Master for upload DBP 200708_ANS Jul 2006 to Dec 2006_Sheet3" xfId="1110"/>
    <cellStyle name="_1. Master for upload DBP 200708_ANS Jul 2006 to Dec 2006_Trans" xfId="1111"/>
    <cellStyle name="_1. Master for upload DBP 200708_Budget YTD 11-12" xfId="1112"/>
    <cellStyle name="_1. Master for upload DBP 200708_Budget YTD 11-12 2" xfId="1113"/>
    <cellStyle name="_1. Master for upload DBP 200708_Budget YTD 11-12 2 2" xfId="1114"/>
    <cellStyle name="_1. Master for upload DBP 200708_Budget YTD 11-12 2 2 2" xfId="1115"/>
    <cellStyle name="_1. Master for upload DBP 200708_Budget YTD 11-12 2 3" xfId="1116"/>
    <cellStyle name="_1. Master for upload DBP 200708_Budget YTD 11-12 3" xfId="1117"/>
    <cellStyle name="_1. Master for upload DBP 200708_Budget YTD 11-12 3 2" xfId="1118"/>
    <cellStyle name="_1. Master for upload DBP 200708_Budget YTD 11-12 3 2 2" xfId="1119"/>
    <cellStyle name="_1. Master for upload DBP 200708_Budget YTD 11-12 3 3" xfId="1120"/>
    <cellStyle name="_1. Master for upload DBP 200708_Budget YTD 11-12 4" xfId="1121"/>
    <cellStyle name="_1. Master for upload DBP 200708_Budget YTD 11-12 4 2" xfId="1122"/>
    <cellStyle name="_1. Master for upload DBP 200708_Budget YTD 11-12 5" xfId="1123"/>
    <cellStyle name="_1. Master for upload DBP 200708_Cashflow Report" xfId="1124"/>
    <cellStyle name="_1. Master for upload DBP 200708_Cashflow Report 2" xfId="1125"/>
    <cellStyle name="_1. Master for upload DBP 200708_Estimate at completion" xfId="1126"/>
    <cellStyle name="_1. Master for upload DBP 200708_Expansion" xfId="1127"/>
    <cellStyle name="_1. Master for upload DBP 200708_feb adjutmy (2)" xfId="1128"/>
    <cellStyle name="_1. Master for upload DBP 200708_Sheet3" xfId="1129"/>
    <cellStyle name="_1. Master for upload DBP 200708_Trans" xfId="1130"/>
    <cellStyle name="_1.DBP Forecast 2008-2010 110607 (Board presentation)v2 (2)" xfId="1131"/>
    <cellStyle name="_1.DBP Forecast 2008-2010 110607 (Board presentation)v2 (2) 2" xfId="1132"/>
    <cellStyle name="_1.DBP Forecast 2008-2010 110607 (Board presentation)v2 (2) 2 2" xfId="1133"/>
    <cellStyle name="_1.DBP Forecast 2008-2010 110607 (Board presentation)v2 (2) 2 2 2" xfId="1134"/>
    <cellStyle name="_1.DBP Forecast 2008-2010 110607 (Board presentation)v2 (2) 2 3" xfId="1135"/>
    <cellStyle name="_1.DBP Forecast 2008-2010 110607 (Board presentation)v2 (2) 3" xfId="1136"/>
    <cellStyle name="_1.DBP Forecast 2008-2010 110607 (Board presentation)v2 (2) 3 2" xfId="1137"/>
    <cellStyle name="_1.DBP Forecast 2008-2010 110607 (Board presentation)v2 (2) 3 2 2" xfId="1138"/>
    <cellStyle name="_1.DBP Forecast 2008-2010 110607 (Board presentation)v2 (2) 3 3" xfId="1139"/>
    <cellStyle name="_1.DBP Forecast 2008-2010 110607 (Board presentation)v2 (2) 4" xfId="1140"/>
    <cellStyle name="_1.DBP Forecast 2008-2010 110607 (Board presentation)v2 (2) 4 2" xfId="1141"/>
    <cellStyle name="_1.DBP Forecast 2008-2010 110607 (Board presentation)v2 (2) 5" xfId="1142"/>
    <cellStyle name="_1.DBP Forecast 2008-2010 110607 (Board presentation)v2 (2)_101028 Stage 5B Project Est to Complete" xfId="1143"/>
    <cellStyle name="_1.DBP Forecast 2008-2010 110607 (Board presentation)v2 (2)_1203 13 DBP Capex Cashflow Pivot Table v2" xfId="1144"/>
    <cellStyle name="_1.DBP Forecast 2008-2010 110607 (Board presentation)v2 (2)_1206 13 DBP Capex Cashflow Pivot Table" xfId="1145"/>
    <cellStyle name="_1.DBP Forecast 2008-2010 110607 (Board presentation)v2 (2)_72320adj" xfId="1146"/>
    <cellStyle name="_1.DBP Forecast 2008-2010 110607 (Board presentation)v2 (2)_ANS Jul 2006 to Dec 2006" xfId="1147"/>
    <cellStyle name="_1.DBP Forecast 2008-2010 110607 (Board presentation)v2 (2)_ANS Jul 2006 to Dec 2006 2" xfId="1148"/>
    <cellStyle name="_1.DBP Forecast 2008-2010 110607 (Board presentation)v2 (2)_ANS Jul 2006 to Dec 2006_101028 Stage 5B Project Est to Complete" xfId="1149"/>
    <cellStyle name="_1.DBP Forecast 2008-2010 110607 (Board presentation)v2 (2)_ANS Jul 2006 to Dec 2006_1203 13 DBP Capex Cashflow Pivot Table v2" xfId="1150"/>
    <cellStyle name="_1.DBP Forecast 2008-2010 110607 (Board presentation)v2 (2)_ANS Jul 2006 to Dec 2006_1206 13 DBP Capex Cashflow Pivot Table" xfId="1151"/>
    <cellStyle name="_1.DBP Forecast 2008-2010 110607 (Board presentation)v2 (2)_ANS Jul 2006 to Dec 2006_Estimate at completion" xfId="1152"/>
    <cellStyle name="_1.DBP Forecast 2008-2010 110607 (Board presentation)v2 (2)_ANS Jul 2006 to Dec 2006_Expansion" xfId="1153"/>
    <cellStyle name="_1.DBP Forecast 2008-2010 110607 (Board presentation)v2 (2)_ANS Jul 2006 to Dec 2006_Sheet3" xfId="1154"/>
    <cellStyle name="_1.DBP Forecast 2008-2010 110607 (Board presentation)v2 (2)_ANS Jul 2006 to Dec 2006_Trans" xfId="1155"/>
    <cellStyle name="_1.DBP Forecast 2008-2010 110607 (Board presentation)v2 (2)_Budget YTD 11-12" xfId="1156"/>
    <cellStyle name="_1.DBP Forecast 2008-2010 110607 (Board presentation)v2 (2)_Budget YTD 11-12 2" xfId="1157"/>
    <cellStyle name="_1.DBP Forecast 2008-2010 110607 (Board presentation)v2 (2)_Budget YTD 11-12 2 2" xfId="1158"/>
    <cellStyle name="_1.DBP Forecast 2008-2010 110607 (Board presentation)v2 (2)_Budget YTD 11-12 2 2 2" xfId="1159"/>
    <cellStyle name="_1.DBP Forecast 2008-2010 110607 (Board presentation)v2 (2)_Budget YTD 11-12 2 3" xfId="1160"/>
    <cellStyle name="_1.DBP Forecast 2008-2010 110607 (Board presentation)v2 (2)_Budget YTD 11-12 3" xfId="1161"/>
    <cellStyle name="_1.DBP Forecast 2008-2010 110607 (Board presentation)v2 (2)_Budget YTD 11-12 3 2" xfId="1162"/>
    <cellStyle name="_1.DBP Forecast 2008-2010 110607 (Board presentation)v2 (2)_Budget YTD 11-12 3 2 2" xfId="1163"/>
    <cellStyle name="_1.DBP Forecast 2008-2010 110607 (Board presentation)v2 (2)_Budget YTD 11-12 3 3" xfId="1164"/>
    <cellStyle name="_1.DBP Forecast 2008-2010 110607 (Board presentation)v2 (2)_Budget YTD 11-12 4" xfId="1165"/>
    <cellStyle name="_1.DBP Forecast 2008-2010 110607 (Board presentation)v2 (2)_Budget YTD 11-12 4 2" xfId="1166"/>
    <cellStyle name="_1.DBP Forecast 2008-2010 110607 (Board presentation)v2 (2)_Budget YTD 11-12 5" xfId="1167"/>
    <cellStyle name="_1.DBP Forecast 2008-2010 110607 (Board presentation)v2 (2)_Cashflow Report" xfId="1168"/>
    <cellStyle name="_1.DBP Forecast 2008-2010 110607 (Board presentation)v2 (2)_Cashflow Report 2" xfId="1169"/>
    <cellStyle name="_1.DBP Forecast 2008-2010 110607 (Board presentation)v2 (2)_Estimate at completion" xfId="1170"/>
    <cellStyle name="_1.DBP Forecast 2008-2010 110607 (Board presentation)v2 (2)_Expansion" xfId="1171"/>
    <cellStyle name="_1.DBP Forecast 2008-2010 110607 (Board presentation)v2 (2)_feb adjutmy (2)" xfId="1172"/>
    <cellStyle name="_1.DBP Forecast 2008-2010 110607 (Board presentation)v2 (2)_Sheet3" xfId="1173"/>
    <cellStyle name="_1.DBP Forecast 2008-2010 110607 (Board presentation)v2 (2)_Trans" xfId="1174"/>
    <cellStyle name="_1001 Network codes" xfId="1175"/>
    <cellStyle name="_1001 Network codes_Expansion" xfId="1176"/>
    <cellStyle name="_100433_1" xfId="1177"/>
    <cellStyle name="_1006 DBP Capex Cashflow Pivot Table" xfId="1178"/>
    <cellStyle name="_1009 DBP Capex Cashflow Pivot Table" xfId="1179"/>
    <cellStyle name="_101028 Stage 5B Project Est to Complete" xfId="1180"/>
    <cellStyle name="_1106 DBP Capex Cashflow Pivot Table" xfId="1181"/>
    <cellStyle name="_x0013__1106 v1.4 MGH Corporate Model Hybrid v5c" xfId="1182"/>
    <cellStyle name="_1109 13 DBP Capex Cashflow Pivot Table ADJ" xfId="1183"/>
    <cellStyle name="_112253_1" xfId="1184"/>
    <cellStyle name="_116786_1" xfId="1185"/>
    <cellStyle name="_116786_10" xfId="1186"/>
    <cellStyle name="_118473_1" xfId="1187"/>
    <cellStyle name="_121458_1" xfId="1188"/>
    <cellStyle name="_124793_1" xfId="1189"/>
    <cellStyle name="_133069_1" xfId="1190"/>
    <cellStyle name="_134071_1" xfId="1191"/>
    <cellStyle name="_141702_1" xfId="1192"/>
    <cellStyle name="_141702_1 2" xfId="1193"/>
    <cellStyle name="_141702_1 2_Corp Model" xfId="1194"/>
    <cellStyle name="_141702_1_7. Ass" xfId="1195"/>
    <cellStyle name="_141702_1_7. Ass_Corp Model" xfId="1196"/>
    <cellStyle name="_141702_1_BoardN_FO" xfId="1197"/>
    <cellStyle name="_141702_1_CashFQtrlyN_FO" xfId="1198"/>
    <cellStyle name="_141702_1_CashFQtrlyN_FO 2" xfId="1199"/>
    <cellStyle name="_141702_1_CPI&amp;Int_FA" xfId="1200"/>
    <cellStyle name="_141702_1_Equity_Divs_Debt_FA" xfId="1201"/>
    <cellStyle name="_141965_1" xfId="1202"/>
    <cellStyle name="_142513_3" xfId="1203"/>
    <cellStyle name="_147029_1" xfId="1204"/>
    <cellStyle name="_147060_1" xfId="1205"/>
    <cellStyle name="_147062_1" xfId="1206"/>
    <cellStyle name="_147185_1" xfId="1207"/>
    <cellStyle name="_154767_1" xfId="1208"/>
    <cellStyle name="_159118_20" xfId="1209"/>
    <cellStyle name="_170961_1" xfId="1210"/>
    <cellStyle name="_171348_2" xfId="1211"/>
    <cellStyle name="_173753_3" xfId="1212"/>
    <cellStyle name="_176431_1" xfId="1213"/>
    <cellStyle name="_178506_1" xfId="1214"/>
    <cellStyle name="_179538_8" xfId="1215"/>
    <cellStyle name="_187563_1" xfId="1216"/>
    <cellStyle name="_192586_1" xfId="1217"/>
    <cellStyle name="_195791_1" xfId="1218"/>
    <cellStyle name="_198926_1" xfId="1219"/>
    <cellStyle name="_199071_1" xfId="1220"/>
    <cellStyle name="_200508 AAM DBP O&amp;M 0708 Fcast &amp; 07Nov Reforecast for 0809" xfId="1221"/>
    <cellStyle name="_200508 Capex Budget" xfId="1222"/>
    <cellStyle name="_200508 Capex Budget 2" xfId="1223"/>
    <cellStyle name="_200508 Capex Budget 2 2" xfId="1224"/>
    <cellStyle name="_200508 Capex Budget 2 2 2" xfId="1225"/>
    <cellStyle name="_200508 Capex Budget 2 3" xfId="1226"/>
    <cellStyle name="_200508 Capex Budget 3" xfId="1227"/>
    <cellStyle name="_200508 Capex Budget 3 2" xfId="1228"/>
    <cellStyle name="_200508 Capex Budget 3 2 2" xfId="1229"/>
    <cellStyle name="_200508 Capex Budget 3 3" xfId="1230"/>
    <cellStyle name="_200508 Capex Budget 4" xfId="1231"/>
    <cellStyle name="_200508 Capex Budget 4 2" xfId="1232"/>
    <cellStyle name="_200508 Capex Budget 5" xfId="1233"/>
    <cellStyle name="_200508 Capex Budget_6. BAS - Sales&amp;Capex" xfId="1234"/>
    <cellStyle name="_200508 Capex Budget_72320adj" xfId="1235"/>
    <cellStyle name="_200508 Capex Budget_Accrual for BEP Lease payment Dec10" xfId="1236"/>
    <cellStyle name="_200508 Capex Budget_ANS Jul 2006 to Dec 2006" xfId="1237"/>
    <cellStyle name="_200508 Capex Budget_ANS Jul 2006 to Dec 2006 2" xfId="1238"/>
    <cellStyle name="_200508 Capex Budget_ANS Jul 2006 to Dec 2006_101028 Stage 5B Project Est to Complete" xfId="1239"/>
    <cellStyle name="_200508 Capex Budget_ANS Jul 2006 to Dec 2006_1203 13 DBP Capex Cashflow Pivot Table v2" xfId="1240"/>
    <cellStyle name="_200508 Capex Budget_ANS Jul 2006 to Dec 2006_1206 13 DBP Capex Cashflow Pivot Table" xfId="1241"/>
    <cellStyle name="_200508 Capex Budget_ANS Jul 2006 to Dec 2006_Estimate at completion" xfId="1242"/>
    <cellStyle name="_200508 Capex Budget_ANS Jul 2006 to Dec 2006_Expansion" xfId="1243"/>
    <cellStyle name="_200508 Capex Budget_ANS Jul 2006 to Dec 2006_Sheet3" xfId="1244"/>
    <cellStyle name="_200508 Capex Budget_ANS Jul 2006 to Dec 2006_Trans" xfId="1245"/>
    <cellStyle name="_200508 Capex Budget_Bal Sheet &amp; Loan Facilities" xfId="1246"/>
    <cellStyle name="_200508 Capex Budget_Budget YTD 11-12" xfId="1247"/>
    <cellStyle name="_200508 Capex Budget_Budget YTD 11-12 2" xfId="1248"/>
    <cellStyle name="_200508 Capex Budget_Budget YTD 11-12 2 2" xfId="1249"/>
    <cellStyle name="_200508 Capex Budget_Budget YTD 11-12 2 2 2" xfId="1250"/>
    <cellStyle name="_200508 Capex Budget_Budget YTD 11-12 2 3" xfId="1251"/>
    <cellStyle name="_200508 Capex Budget_Budget YTD 11-12 3" xfId="1252"/>
    <cellStyle name="_200508 Capex Budget_Budget YTD 11-12 3 2" xfId="1253"/>
    <cellStyle name="_200508 Capex Budget_Budget YTD 11-12 3 2 2" xfId="1254"/>
    <cellStyle name="_200508 Capex Budget_Budget YTD 11-12 3 3" xfId="1255"/>
    <cellStyle name="_200508 Capex Budget_Budget YTD 11-12 4" xfId="1256"/>
    <cellStyle name="_200508 Capex Budget_Budget YTD 11-12 4 2" xfId="1257"/>
    <cellStyle name="_200508 Capex Budget_Budget YTD 11-12 5" xfId="1258"/>
    <cellStyle name="_200508 Capex Budget_Equity" xfId="1259"/>
    <cellStyle name="_200508 Capex Budget_feb adjutmy (2)" xfId="1260"/>
    <cellStyle name="_200508 Capex Budget_Profit &amp; Loss" xfId="1261"/>
    <cellStyle name="_200508 Gas Transmission Template 2008_2009 STIP 70%" xfId="1262"/>
    <cellStyle name="_200508 Gas Transmission Template 2008_2009 STIP 70% 2" xfId="1263"/>
    <cellStyle name="_200508 Gas Transmission Template 2008_2009 STIP 70% 2 2" xfId="1264"/>
    <cellStyle name="_200508 Gas Transmission Template 2008_2009 STIP 70% 2 2 2" xfId="1265"/>
    <cellStyle name="_200508 Gas Transmission Template 2008_2009 STIP 70% 2 3" xfId="1266"/>
    <cellStyle name="_200508 Gas Transmission Template 2008_2009 STIP 70% 3" xfId="1267"/>
    <cellStyle name="_200508 Gas Transmission Template 2008_2009 STIP 70% 3 2" xfId="1268"/>
    <cellStyle name="_200508 Gas Transmission Template 2008_2009 STIP 70% 3 2 2" xfId="1269"/>
    <cellStyle name="_200508 Gas Transmission Template 2008_2009 STIP 70% 3 3" xfId="1270"/>
    <cellStyle name="_200508 Gas Transmission Template 2008_2009 STIP 70% 4" xfId="1271"/>
    <cellStyle name="_200508 Gas Transmission Template 2008_2009 STIP 70% 4 2" xfId="1272"/>
    <cellStyle name="_200508 Gas Transmission Template 2008_2009 STIP 70% 5" xfId="1273"/>
    <cellStyle name="_200508 Gas Transmission Template 2008_2009 STIP 70%_6. BAS - Sales&amp;Capex" xfId="1274"/>
    <cellStyle name="_200508 Gas Transmission Template 2008_2009 STIP 70%_72320adj" xfId="1275"/>
    <cellStyle name="_200508 Gas Transmission Template 2008_2009 STIP 70%_Accrual for BEP Lease payment Dec10" xfId="1276"/>
    <cellStyle name="_200508 Gas Transmission Template 2008_2009 STIP 70%_ANS Jul 2006 to Dec 2006" xfId="1277"/>
    <cellStyle name="_200508 Gas Transmission Template 2008_2009 STIP 70%_ANS Jul 2006 to Dec 2006 2" xfId="1278"/>
    <cellStyle name="_200508 Gas Transmission Template 2008_2009 STIP 70%_ANS Jul 2006 to Dec 2006_101028 Stage 5B Project Est to Complete" xfId="1279"/>
    <cellStyle name="_200508 Gas Transmission Template 2008_2009 STIP 70%_ANS Jul 2006 to Dec 2006_1203 13 DBP Capex Cashflow Pivot Table v2" xfId="1280"/>
    <cellStyle name="_200508 Gas Transmission Template 2008_2009 STIP 70%_ANS Jul 2006 to Dec 2006_1206 13 DBP Capex Cashflow Pivot Table" xfId="1281"/>
    <cellStyle name="_200508 Gas Transmission Template 2008_2009 STIP 70%_ANS Jul 2006 to Dec 2006_Estimate at completion" xfId="1282"/>
    <cellStyle name="_200508 Gas Transmission Template 2008_2009 STIP 70%_ANS Jul 2006 to Dec 2006_Expansion" xfId="1283"/>
    <cellStyle name="_200508 Gas Transmission Template 2008_2009 STIP 70%_ANS Jul 2006 to Dec 2006_Sheet3" xfId="1284"/>
    <cellStyle name="_200508 Gas Transmission Template 2008_2009 STIP 70%_ANS Jul 2006 to Dec 2006_Trans" xfId="1285"/>
    <cellStyle name="_200508 Gas Transmission Template 2008_2009 STIP 70%_Bal Sheet &amp; Loan Facilities" xfId="1286"/>
    <cellStyle name="_200508 Gas Transmission Template 2008_2009 STIP 70%_Budget YTD 11-12" xfId="1287"/>
    <cellStyle name="_200508 Gas Transmission Template 2008_2009 STIP 70%_Budget YTD 11-12 2" xfId="1288"/>
    <cellStyle name="_200508 Gas Transmission Template 2008_2009 STIP 70%_Budget YTD 11-12 2 2" xfId="1289"/>
    <cellStyle name="_200508 Gas Transmission Template 2008_2009 STIP 70%_Budget YTD 11-12 2 2 2" xfId="1290"/>
    <cellStyle name="_200508 Gas Transmission Template 2008_2009 STIP 70%_Budget YTD 11-12 2 3" xfId="1291"/>
    <cellStyle name="_200508 Gas Transmission Template 2008_2009 STIP 70%_Budget YTD 11-12 3" xfId="1292"/>
    <cellStyle name="_200508 Gas Transmission Template 2008_2009 STIP 70%_Budget YTD 11-12 3 2" xfId="1293"/>
    <cellStyle name="_200508 Gas Transmission Template 2008_2009 STIP 70%_Budget YTD 11-12 3 2 2" xfId="1294"/>
    <cellStyle name="_200508 Gas Transmission Template 2008_2009 STIP 70%_Budget YTD 11-12 3 3" xfId="1295"/>
    <cellStyle name="_200508 Gas Transmission Template 2008_2009 STIP 70%_Budget YTD 11-12 4" xfId="1296"/>
    <cellStyle name="_200508 Gas Transmission Template 2008_2009 STIP 70%_Budget YTD 11-12 4 2" xfId="1297"/>
    <cellStyle name="_200508 Gas Transmission Template 2008_2009 STIP 70%_Budget YTD 11-12 5" xfId="1298"/>
    <cellStyle name="_200508 Gas Transmission Template 2008_2009 STIP 70%_Equity" xfId="1299"/>
    <cellStyle name="_200508 Gas Transmission Template 2008_2009 STIP 70%_feb adjutmy (2)" xfId="1300"/>
    <cellStyle name="_200508 Gas Transmission Template 2008_2009 STIP 70%_Profit &amp; Loss" xfId="1301"/>
    <cellStyle name="_200508 O&amp;M 0708 &amp; 0809 Nov07 Reforecast corp updated v1" xfId="1302"/>
    <cellStyle name="_200805 DBP Budget Presentation BB V2 Corp Updated" xfId="1303"/>
    <cellStyle name="_200805 DBP Budget Presentation BB V2 Corp Updated 2" xfId="1304"/>
    <cellStyle name="_200805 DBP Budget Presentation BB V2 Corp Updated 2 2" xfId="1305"/>
    <cellStyle name="_200805 DBP Budget Presentation BB V2 Corp Updated 2 2 2" xfId="1306"/>
    <cellStyle name="_200805 DBP Budget Presentation BB V2 Corp Updated 2 3" xfId="1307"/>
    <cellStyle name="_200805 DBP Budget Presentation BB V2 Corp Updated 3" xfId="1308"/>
    <cellStyle name="_200805 DBP Budget Presentation BB V2 Corp Updated 3 2" xfId="1309"/>
    <cellStyle name="_200805 DBP Budget Presentation BB V2 Corp Updated 3 2 2" xfId="1310"/>
    <cellStyle name="_200805 DBP Budget Presentation BB V2 Corp Updated 3 3" xfId="1311"/>
    <cellStyle name="_200805 DBP Budget Presentation BB V2 Corp Updated 4" xfId="1312"/>
    <cellStyle name="_200805 DBP Budget Presentation BB V2 Corp Updated 4 2" xfId="1313"/>
    <cellStyle name="_200805 DBP Budget Presentation BB V2 Corp Updated 5" xfId="1314"/>
    <cellStyle name="_2010-2015 Summary" xfId="1315"/>
    <cellStyle name="_2012-13 budget line items" xfId="1316"/>
    <cellStyle name="_202764_1" xfId="1317"/>
    <cellStyle name="_203731_1" xfId="1318"/>
    <cellStyle name="_223046_6" xfId="1319"/>
    <cellStyle name="_236696_1" xfId="1320"/>
    <cellStyle name="_236697_1" xfId="1321"/>
    <cellStyle name="_23682_5" xfId="1322"/>
    <cellStyle name="_236883_1" xfId="1323"/>
    <cellStyle name="_240403_1" xfId="1324"/>
    <cellStyle name="_253448_1" xfId="1325"/>
    <cellStyle name="_253448_2" xfId="1326"/>
    <cellStyle name="_x0013__26. Int Bearing Liabs" xfId="1327"/>
    <cellStyle name="_x0013__26. Int Bearing Liabs 2" xfId="1328"/>
    <cellStyle name="_x0013__26. Int Bearing Liabs 3" xfId="1329"/>
    <cellStyle name="_26166_1" xfId="1330"/>
    <cellStyle name="_270508 DBNGP Revenue Budget" xfId="1331"/>
    <cellStyle name="_270508 DBNGP Revenue Budget 2" xfId="1332"/>
    <cellStyle name="_270508 DBNGP Revenue Budget_101028 Stage 5B Project Est to Complete" xfId="1333"/>
    <cellStyle name="_270508 DBNGP Revenue Budget_1203 13 DBP Capex Cashflow Pivot Table v2" xfId="1334"/>
    <cellStyle name="_270508 DBNGP Revenue Budget_1206 13 DBP Capex Cashflow Pivot Table" xfId="1335"/>
    <cellStyle name="_270508 DBNGP Revenue Budget_Estimate at completion" xfId="1336"/>
    <cellStyle name="_270508 DBNGP Revenue Budget_Expansion" xfId="1337"/>
    <cellStyle name="_270508 DBNGP Revenue Budget_Sheet3" xfId="1338"/>
    <cellStyle name="_270508 DBNGP Revenue Budget_Trans" xfId="1339"/>
    <cellStyle name="_284268_1" xfId="1340"/>
    <cellStyle name="_284268_1 2" xfId="1341"/>
    <cellStyle name="_284268_1 2 2" xfId="1342"/>
    <cellStyle name="_284268_1 3" xfId="1343"/>
    <cellStyle name="_284268_1 3 2" xfId="1344"/>
    <cellStyle name="_284268_1 4" xfId="1345"/>
    <cellStyle name="_284268_1 4 2" xfId="1346"/>
    <cellStyle name="_284268_1_7. Ass" xfId="1347"/>
    <cellStyle name="_284268_1_7. Ass_Corp Model" xfId="1348"/>
    <cellStyle name="_284268_1_BoardN_FO" xfId="1349"/>
    <cellStyle name="_284268_1_BoardN_FO 2" xfId="1350"/>
    <cellStyle name="_284268_1_CashFQtrlyN_FO" xfId="1351"/>
    <cellStyle name="_284268_1_CashFQtrlyN_FO 2" xfId="1352"/>
    <cellStyle name="_284268_1_CPI&amp;Int_FA" xfId="1353"/>
    <cellStyle name="_284268_1_Equity_Divs_Debt_FA" xfId="1354"/>
    <cellStyle name="_29646_15" xfId="1355"/>
    <cellStyle name="_29646_28" xfId="1356"/>
    <cellStyle name="_29646_43" xfId="1357"/>
    <cellStyle name="_3 YR FY Forecast" xfId="1358"/>
    <cellStyle name="_3 YR FY Forecast 2" xfId="1359"/>
    <cellStyle name="_3 YR FY Forecast_26. Int Bearing Liabs" xfId="1360"/>
    <cellStyle name="_3 YR FY Forecast_Example Service Co operating report (2)" xfId="1361"/>
    <cellStyle name="_31580_1" xfId="1362"/>
    <cellStyle name="_32077_1" xfId="1363"/>
    <cellStyle name="_3500OTHER" xfId="1364"/>
    <cellStyle name="_3500OTHER_253845_1" xfId="1365"/>
    <cellStyle name="_37799_1" xfId="1366"/>
    <cellStyle name="_3GIS model v2.77_Distribution Business_Retail Fin Perform " xfId="40"/>
    <cellStyle name="_3GIS model v2.77_Fleet Overhead Costs 2_Retail Fin Perform " xfId="41"/>
    <cellStyle name="_3GIS model v2.77_Fleet Overhead Costs_Retail Fin Perform " xfId="42"/>
    <cellStyle name="_3GIS model v2.77_Forecast 2_Retail Fin Perform " xfId="43"/>
    <cellStyle name="_3GIS model v2.77_Forecast_Retail Fin Perform " xfId="44"/>
    <cellStyle name="_3GIS model v2.77_Funding &amp; Cashflow_1_Retail Fin Perform " xfId="45"/>
    <cellStyle name="_3GIS model v2.77_Funding &amp; Cashflow_Retail Fin Perform " xfId="46"/>
    <cellStyle name="_3GIS model v2.77_Group P&amp;L_1_Retail Fin Perform " xfId="47"/>
    <cellStyle name="_3GIS model v2.77_Group P&amp;L_Retail Fin Perform " xfId="48"/>
    <cellStyle name="_3GIS model v2.77_Opening  Detailed BS_Retail Fin Perform " xfId="49"/>
    <cellStyle name="_3GIS model v2.77_OUTPUT DB_Retail Fin Perform " xfId="50"/>
    <cellStyle name="_3GIS model v2.77_OUTPUT EB_Retail Fin Perform " xfId="51"/>
    <cellStyle name="_3GIS model v2.77_Report_Retail Fin Perform " xfId="52"/>
    <cellStyle name="_3GIS model v2.77_Retail Fin Perform " xfId="53"/>
    <cellStyle name="_3GIS model v2.77_Sheet2 2_Retail Fin Perform " xfId="54"/>
    <cellStyle name="_3GIS model v2.77_Sheet2_Retail Fin Perform " xfId="55"/>
    <cellStyle name="_4091_50" xfId="1367"/>
    <cellStyle name="_4092_51" xfId="1368"/>
    <cellStyle name="_4092_51 2" xfId="1369"/>
    <cellStyle name="_4092_51 2_Corp Model" xfId="1370"/>
    <cellStyle name="_4092_51_7. Ass" xfId="1371"/>
    <cellStyle name="_4092_51_7. Ass_Corp Model" xfId="1372"/>
    <cellStyle name="_4092_51_BoardN_FO" xfId="1373"/>
    <cellStyle name="_4092_51_CashFQtrlyN_FO" xfId="1374"/>
    <cellStyle name="_4092_51_CashFQtrlyN_FO 2" xfId="1375"/>
    <cellStyle name="_4092_51_CPI&amp;Int_FA" xfId="1376"/>
    <cellStyle name="_4092_51_Equity_Divs_Debt_FA" xfId="1377"/>
    <cellStyle name="_4092_55" xfId="1378"/>
    <cellStyle name="_4092_69" xfId="1379"/>
    <cellStyle name="_4092_69 2" xfId="1380"/>
    <cellStyle name="_4092_69_BoardN_FO" xfId="1381"/>
    <cellStyle name="_4092_69_CPI&amp;Int_FA" xfId="1382"/>
    <cellStyle name="_4092_69_Equity_Divs_Debt_FA" xfId="1383"/>
    <cellStyle name="_46580_1" xfId="1384"/>
    <cellStyle name="_46585_1" xfId="1385"/>
    <cellStyle name="_5. Summary Cashflow - sum" xfId="1386"/>
    <cellStyle name="_5. Summary Cashflow - sum 2" xfId="1387"/>
    <cellStyle name="_5. Summary Cashflow - sum 2 2" xfId="1388"/>
    <cellStyle name="_5. Summary Cashflow - sum 3" xfId="1389"/>
    <cellStyle name="_5. Summary Cashflow - sum 3 2" xfId="1390"/>
    <cellStyle name="_5. Summary Cashflow - sum 4" xfId="1391"/>
    <cellStyle name="_5. Summary Cashflow - sum 4 2" xfId="1392"/>
    <cellStyle name="_5. Summary Cashflow - sum_26. Int Bearing Liabs" xfId="1393"/>
    <cellStyle name="_5. Summary Cashflow - sum_26. Int Bearing Liabs 2" xfId="1394"/>
    <cellStyle name="_5. Summary Cashflow - sum_26. Int Bearing Liabs 3" xfId="1395"/>
    <cellStyle name="_5. Summary Cashflow - sum_Mappings as of 160712" xfId="1396"/>
    <cellStyle name="_50631 Pipeline Efficiency FY11 Draft 2 7APR10" xfId="1397"/>
    <cellStyle name="_50632 Pipeline Development FY11" xfId="1398"/>
    <cellStyle name="_50633 Asset Life  Integrity FY11" xfId="1399"/>
    <cellStyle name="_50635 Engineering &amp; Ops Budget FY11" xfId="1400"/>
    <cellStyle name="_50680 Commercial Admin Budget FY11" xfId="1401"/>
    <cellStyle name="_5090 Setup Journal for Production NOV10" xfId="1402"/>
    <cellStyle name="_5090 Setup Journal for Production NOV10 2" xfId="1403"/>
    <cellStyle name="_5090 Setup Journal for Production NOV10 2 2" xfId="1404"/>
    <cellStyle name="_5090 Setup Journal for Production NOV10 3" xfId="1405"/>
    <cellStyle name="_5090 Setup Journal for Production NOV10 3 2" xfId="1406"/>
    <cellStyle name="_5090 Setup Journal for Production NOV10 4" xfId="1407"/>
    <cellStyle name="_5090 Setup Journal for Production NOV10 4 2" xfId="1408"/>
    <cellStyle name="_5090 Setup Journal for Production NOV10_26. Int Bearing Liabs" xfId="1409"/>
    <cellStyle name="_5090 Setup Journal for Production NOV10_26. Int Bearing Liabs 2" xfId="1410"/>
    <cellStyle name="_5090 Setup Journal for Production NOV10_26. Int Bearing Liabs 3" xfId="1411"/>
    <cellStyle name="_5090 Setup Journal for Production NOV10_Mappings as of 160712" xfId="1412"/>
    <cellStyle name="_5090 Setup Journal for Production NOV10_Tax Losses" xfId="1413"/>
    <cellStyle name="_5090 Setup Journal for Production NOV10_Tax Losses 2" xfId="1414"/>
    <cellStyle name="_5090 Setup Journal for Production NOV10_Tax Losses 2 2" xfId="1415"/>
    <cellStyle name="_5090 Setup Journal for Production NOV10_Tax Losses 3" xfId="1416"/>
    <cellStyle name="_5090 Setup Journal for Production NOV10_Tax Losses 3 2" xfId="1417"/>
    <cellStyle name="_5090 Setup Journal for Production NOV10_Tax Losses 4" xfId="1418"/>
    <cellStyle name="_5090 Setup Journal for Production NOV10_Tax Losses 4 2" xfId="1419"/>
    <cellStyle name="_5B Overall Cost Summarygraph joanne" xfId="1420"/>
    <cellStyle name="_5B Overall Cost Summarygraph joanne 2" xfId="1421"/>
    <cellStyle name="_5B Overall Cost Summarygraph joanne 2 2" xfId="1422"/>
    <cellStyle name="_5B Overall Cost Summarygraph joanne 2 2 2" xfId="1423"/>
    <cellStyle name="_5B Overall Cost Summarygraph joanne 2 3" xfId="1424"/>
    <cellStyle name="_5B Overall Cost Summarygraph joanne 3" xfId="1425"/>
    <cellStyle name="_5B Overall Cost Summarygraph joanne 3 2" xfId="1426"/>
    <cellStyle name="_5B Overall Cost Summarygraph joanne 3 2 2" xfId="1427"/>
    <cellStyle name="_5B Overall Cost Summarygraph joanne 3 3" xfId="1428"/>
    <cellStyle name="_5B Overall Cost Summarygraph joanne 4" xfId="1429"/>
    <cellStyle name="_5B Overall Cost Summarygraph joanne 4 2" xfId="1430"/>
    <cellStyle name="_5B Overall Cost Summarygraph joanne 5" xfId="1431"/>
    <cellStyle name="_x0013__6. Ass-Fin" xfId="1432"/>
    <cellStyle name="_6. BAS - Sales&amp;Capex" xfId="1433"/>
    <cellStyle name="_62483_1" xfId="1434"/>
    <cellStyle name="_x0013__7. Ass" xfId="1435"/>
    <cellStyle name="_x0013__7. Ass_1" xfId="1436"/>
    <cellStyle name="_x0013__7. Ass_Corp Model" xfId="1437"/>
    <cellStyle name="_71992_2" xfId="1438"/>
    <cellStyle name="_72001_2" xfId="1439"/>
    <cellStyle name="_72005_1" xfId="1440"/>
    <cellStyle name="_72012_2" xfId="1441"/>
    <cellStyle name="_72320adj" xfId="1442"/>
    <cellStyle name="_7435_1" xfId="1443"/>
    <cellStyle name="_7435_2" xfId="1444"/>
    <cellStyle name="_74925_1" xfId="1445"/>
    <cellStyle name="_88585_1" xfId="1446"/>
    <cellStyle name="_91298_2" xfId="1447"/>
    <cellStyle name="_93489_1" xfId="1448"/>
    <cellStyle name="_93809_1" xfId="1449"/>
    <cellStyle name="_96074_2" xfId="1450"/>
    <cellStyle name="_98385_2" xfId="1451"/>
    <cellStyle name="_AAM DBNGP Monthly Report Aug07 DBP" xfId="1452"/>
    <cellStyle name="_AAM DBNGP Monthly Report July07 DBPv3a" xfId="1453"/>
    <cellStyle name="_AAM DBNGP Monthly Report Oct07 DBP" xfId="1454"/>
    <cellStyle name="_AAM DBNGP Monthly Report Sept07 DBP" xfId="1455"/>
    <cellStyle name="_AAM DBP Mthly Report Feb09 Maintenance AH DRAFT" xfId="1456"/>
    <cellStyle name="_AAM DBP Mthly Report Feb09 Maintenance DRAFT" xfId="1457"/>
    <cellStyle name="_AAM DBP Mthly Report Feb09 Maintenance HM DRAFT" xfId="1458"/>
    <cellStyle name="_AAM DBP WNE Corp Monthly Report-Budget" xfId="1459"/>
    <cellStyle name="_AAM DBP WNE Corp Monthly Report-Budget 2" xfId="1460"/>
    <cellStyle name="_AAM DBP WNE Corp Monthly Report-Budget 2 2" xfId="1461"/>
    <cellStyle name="_AAM DBP WNE Corp Monthly Report-Budget 2 2 2" xfId="1462"/>
    <cellStyle name="_AAM DBP WNE Corp Monthly Report-Budget 2 3" xfId="1463"/>
    <cellStyle name="_AAM DBP WNE Corp Monthly Report-Budget 3" xfId="1464"/>
    <cellStyle name="_AAM DBP WNE Corp Monthly Report-Budget 3 2" xfId="1465"/>
    <cellStyle name="_AAM DBP WNE Corp Monthly Report-Budget 3 2 2" xfId="1466"/>
    <cellStyle name="_AAM DBP WNE Corp Monthly Report-Budget 3 3" xfId="1467"/>
    <cellStyle name="_AAM DBP WNE Corp Monthly Report-Budget 4" xfId="1468"/>
    <cellStyle name="_AAM DBP WNE Corp Monthly Report-Budget 4 2" xfId="1469"/>
    <cellStyle name="_AAM DBP WNE Corp Monthly Report-Budget 5" xfId="1470"/>
    <cellStyle name="_AAM DBP WNE Corp Monthly Report-Budget_Budget YTD 11-12" xfId="1471"/>
    <cellStyle name="_AAM DBP WNE Corp Monthly Report-Budget_Budget YTD 11-12 2" xfId="1472"/>
    <cellStyle name="_AAM DBP WNE Corp Monthly Report-Budget_Budget YTD 11-12 2 2" xfId="1473"/>
    <cellStyle name="_AAM DBP WNE Corp Monthly Report-Budget_Budget YTD 11-12 2 2 2" xfId="1474"/>
    <cellStyle name="_AAM DBP WNE Corp Monthly Report-Budget_Budget YTD 11-12 2 3" xfId="1475"/>
    <cellStyle name="_AAM DBP WNE Corp Monthly Report-Budget_Budget YTD 11-12 3" xfId="1476"/>
    <cellStyle name="_AAM DBP WNE Corp Monthly Report-Budget_Budget YTD 11-12 3 2" xfId="1477"/>
    <cellStyle name="_AAM DBP WNE Corp Monthly Report-Budget_Budget YTD 11-12 3 2 2" xfId="1478"/>
    <cellStyle name="_AAM DBP WNE Corp Monthly Report-Budget_Budget YTD 11-12 3 3" xfId="1479"/>
    <cellStyle name="_AAM DBP WNE Corp Monthly Report-Budget_Budget YTD 11-12 4" xfId="1480"/>
    <cellStyle name="_AAM DBP WNE Corp Monthly Report-Budget_Budget YTD 11-12 4 2" xfId="1481"/>
    <cellStyle name="_AAM DBP WNE Corp Monthly Report-Budget_Budget YTD 11-12 5" xfId="1482"/>
    <cellStyle name="_AAM Detail and AAM Recoverable" xfId="1483"/>
    <cellStyle name="_AAM Detail and AAM Recoverable 2" xfId="1484"/>
    <cellStyle name="_AAM Detail and AAM Recoverable 2 2" xfId="1485"/>
    <cellStyle name="_AAM Detail and AAM Recoverable 3" xfId="1486"/>
    <cellStyle name="_AAM Detail and AAM Recoverable 3 2" xfId="1487"/>
    <cellStyle name="_AAM Detail and AAM Recoverable 4" xfId="1488"/>
    <cellStyle name="_AAM Detail and AAM Recoverable 4 2" xfId="1489"/>
    <cellStyle name="_AAM Detail and AAM Recoverable_26. Int Bearing Liabs" xfId="1490"/>
    <cellStyle name="_AAM Detail and AAM Recoverable_26. Int Bearing Liabs 2" xfId="1491"/>
    <cellStyle name="_AAM Detail and AAM Recoverable_26. Int Bearing Liabs 3" xfId="1492"/>
    <cellStyle name="_AAM Detail and AAM Recoverable_AASB107 Audit Calculations 2010 290710" xfId="1493"/>
    <cellStyle name="_AAM Detail and AAM Recoverable_AASB107 Audit Calculations 2010 290710 2" xfId="1494"/>
    <cellStyle name="_AAM Detail and AAM Recoverable_AASB7 Audit Calculations" xfId="1495"/>
    <cellStyle name="_AAM Detail and AAM Recoverable_AASB7 Audit Calculations 2" xfId="1496"/>
    <cellStyle name="_AAM Detail and AAM Recoverable_AASB7 Audit Calculations_1" xfId="1497"/>
    <cellStyle name="_AAM Detail and AAM Recoverable_AASB7 Audit Calculations_1 2" xfId="1498"/>
    <cellStyle name="_AAM Detail and AAM Recoverable_Mappings as of 160712" xfId="1499"/>
    <cellStyle name="_AAM Detail and AAM Recoverable_Tax Losses" xfId="1500"/>
    <cellStyle name="_AAM Detail and AAM Recoverable_Tax Losses 2" xfId="1501"/>
    <cellStyle name="_AAM Detail and AAM Recoverable_Tax Losses 2 2" xfId="1502"/>
    <cellStyle name="_AAM Detail and AAM Recoverable_Tax Losses 3" xfId="1503"/>
    <cellStyle name="_AAM Detail and AAM Recoverable_Tax Losses 3 2" xfId="1504"/>
    <cellStyle name="_AAM Detail and AAM Recoverable_Tax Losses 4" xfId="1505"/>
    <cellStyle name="_AAM Detail and AAM Recoverable_Tax Losses 4 2" xfId="1506"/>
    <cellStyle name="_AAM Gas Trans West 2007 Budget Template (3)" xfId="1507"/>
    <cellStyle name="_AAM Margin - December 08 v1" xfId="1508"/>
    <cellStyle name="_AAM Margin - December 08 v1 2" xfId="1509"/>
    <cellStyle name="_AAM Margin - February 09 v2" xfId="1510"/>
    <cellStyle name="_AAM Margin - February 09 v2 2" xfId="1511"/>
    <cellStyle name="_AAM Margin - January 09" xfId="1512"/>
    <cellStyle name="_AAM Margin - January 09 2" xfId="1513"/>
    <cellStyle name="_AAM Margin - March 09 v2" xfId="1514"/>
    <cellStyle name="_AAM Margin - March 09 v2 2" xfId="1515"/>
    <cellStyle name="_AAM Margin Expansion Capex Dec08 v1" xfId="1516"/>
    <cellStyle name="_AAM Margin Expansion Capex Dec08 v1 2" xfId="1517"/>
    <cellStyle name="_AAM Margin Expansion Capex Dec08 v1_ANS Jul 2006 to Dec 2006" xfId="1518"/>
    <cellStyle name="_AAM Margin Expansion Capex Dec08 v1_ANS Jul 2006 to Dec 2006 2" xfId="1519"/>
    <cellStyle name="_AAM Margin Expansion Capex Dec08 v1_ANS Jul 2006 to Dec 2006_101028 Stage 5B Project Est to Complete" xfId="1520"/>
    <cellStyle name="_AAM Margin Expansion Capex Dec08 v1_ANS Jul 2006 to Dec 2006_1203 13 DBP Capex Cashflow Pivot Table v2" xfId="1521"/>
    <cellStyle name="_AAM Margin Expansion Capex Dec08 v1_ANS Jul 2006 to Dec 2006_1206 13 DBP Capex Cashflow Pivot Table" xfId="1522"/>
    <cellStyle name="_AAM Margin Expansion Capex Dec08 v1_ANS Jul 2006 to Dec 2006_Estimate at completion" xfId="1523"/>
    <cellStyle name="_AAM Margin Expansion Capex Dec08 v1_ANS Jul 2006 to Dec 2006_Expansion" xfId="1524"/>
    <cellStyle name="_AAM Margin Expansion Capex Dec08 v1_ANS Jul 2006 to Dec 2006_Sheet3" xfId="1525"/>
    <cellStyle name="_AAM Margin Expansion Capex Dec08 v1_ANS Jul 2006 to Dec 2006_Trans" xfId="1526"/>
    <cellStyle name="_AAM Margin Expansion Capex Feb09 v1" xfId="1527"/>
    <cellStyle name="_AAM Margin Expansion Capex Feb09 v1 2" xfId="1528"/>
    <cellStyle name="_AAM Margin Expansion Capex Feb09 v1_ANS Jul 2006 to Dec 2006" xfId="1529"/>
    <cellStyle name="_AAM Margin Expansion Capex Feb09 v1_ANS Jul 2006 to Dec 2006 2" xfId="1530"/>
    <cellStyle name="_AAM Margin Expansion Capex Feb09 v1_ANS Jul 2006 to Dec 2006_101028 Stage 5B Project Est to Complete" xfId="1531"/>
    <cellStyle name="_AAM Margin Expansion Capex Feb09 v1_ANS Jul 2006 to Dec 2006_1203 13 DBP Capex Cashflow Pivot Table v2" xfId="1532"/>
    <cellStyle name="_AAM Margin Expansion Capex Feb09 v1_ANS Jul 2006 to Dec 2006_1206 13 DBP Capex Cashflow Pivot Table" xfId="1533"/>
    <cellStyle name="_AAM Margin Expansion Capex Feb09 v1_ANS Jul 2006 to Dec 2006_Estimate at completion" xfId="1534"/>
    <cellStyle name="_AAM Margin Expansion Capex Feb09 v1_ANS Jul 2006 to Dec 2006_Expansion" xfId="1535"/>
    <cellStyle name="_AAM Margin Expansion Capex Feb09 v1_ANS Jul 2006 to Dec 2006_Sheet3" xfId="1536"/>
    <cellStyle name="_AAM Margin Expansion Capex Feb09 v1_ANS Jul 2006 to Dec 2006_Trans" xfId="1537"/>
    <cellStyle name="_AAM Margin Expansion Capex Jan09 v1" xfId="1538"/>
    <cellStyle name="_AAM Margin Expansion Capex Jan09 v1 2" xfId="1539"/>
    <cellStyle name="_AAM Margin Expansion Capex Jan09 v1_ANS Jul 2006 to Dec 2006" xfId="1540"/>
    <cellStyle name="_AAM Margin Expansion Capex Jan09 v1_ANS Jul 2006 to Dec 2006 2" xfId="1541"/>
    <cellStyle name="_AAM Margin Expansion Capex Jan09 v1_ANS Jul 2006 to Dec 2006_101028 Stage 5B Project Est to Complete" xfId="1542"/>
    <cellStyle name="_AAM Margin Expansion Capex Jan09 v1_ANS Jul 2006 to Dec 2006_1203 13 DBP Capex Cashflow Pivot Table v2" xfId="1543"/>
    <cellStyle name="_AAM Margin Expansion Capex Jan09 v1_ANS Jul 2006 to Dec 2006_1206 13 DBP Capex Cashflow Pivot Table" xfId="1544"/>
    <cellStyle name="_AAM Margin Expansion Capex Jan09 v1_ANS Jul 2006 to Dec 2006_Estimate at completion" xfId="1545"/>
    <cellStyle name="_AAM Margin Expansion Capex Jan09 v1_ANS Jul 2006 to Dec 2006_Expansion" xfId="1546"/>
    <cellStyle name="_AAM Margin Expansion Capex Jan09 v1_ANS Jul 2006 to Dec 2006_Sheet3" xfId="1547"/>
    <cellStyle name="_AAM Margin Expansion Capex Jan09 v1_ANS Jul 2006 to Dec 2006_Trans" xfId="1548"/>
    <cellStyle name="_AAM Margin Expansion Capex Mar09 v1" xfId="1549"/>
    <cellStyle name="_AAM Margin Expansion Capex Mar09 v1 2" xfId="1550"/>
    <cellStyle name="_AAM Margin Expansion Capex Mar09 v1_101028 Stage 5B Project Est to Complete" xfId="1551"/>
    <cellStyle name="_AAM Margin Expansion Capex Mar09 v1_1203 13 DBP Capex Cashflow Pivot Table v2" xfId="1552"/>
    <cellStyle name="_AAM Margin Expansion Capex Mar09 v1_1206 13 DBP Capex Cashflow Pivot Table" xfId="1553"/>
    <cellStyle name="_AAM Margin Expansion Capex Mar09 v1_Estimate at completion" xfId="1554"/>
    <cellStyle name="_AAM Margin Expansion Capex Mar09 v1_Expansion" xfId="1555"/>
    <cellStyle name="_AAM Margin Expansion Capex Mar09 v1_Sheet3" xfId="1556"/>
    <cellStyle name="_AAM Margin Expansion Capex Mar09 v1_Trans" xfId="1557"/>
    <cellStyle name="_AAM Margin Expansion Capex Nov08 v1" xfId="1558"/>
    <cellStyle name="_AAM Margin Expansion Capex Nov08 v1 2" xfId="1559"/>
    <cellStyle name="_AAM Margin Expansion Capex Nov08 v1_ANS Jul 2006 to Dec 2006" xfId="1560"/>
    <cellStyle name="_AAM Margin Expansion Capex Nov08 v1_ANS Jul 2006 to Dec 2006 2" xfId="1561"/>
    <cellStyle name="_AAM Margin Expansion Capex Nov08 v1_ANS Jul 2006 to Dec 2006_101028 Stage 5B Project Est to Complete" xfId="1562"/>
    <cellStyle name="_AAM Margin Expansion Capex Nov08 v1_ANS Jul 2006 to Dec 2006_1203 13 DBP Capex Cashflow Pivot Table v2" xfId="1563"/>
    <cellStyle name="_AAM Margin Expansion Capex Nov08 v1_ANS Jul 2006 to Dec 2006_1206 13 DBP Capex Cashflow Pivot Table" xfId="1564"/>
    <cellStyle name="_AAM Margin Expansion Capex Nov08 v1_ANS Jul 2006 to Dec 2006_Estimate at completion" xfId="1565"/>
    <cellStyle name="_AAM Margin Expansion Capex Nov08 v1_ANS Jul 2006 to Dec 2006_Expansion" xfId="1566"/>
    <cellStyle name="_AAM Margin Expansion Capex Nov08 v1_ANS Jul 2006 to Dec 2006_Sheet3" xfId="1567"/>
    <cellStyle name="_AAM Margin Expansion Capex Nov08 v1_ANS Jul 2006 to Dec 2006_Trans" xfId="1568"/>
    <cellStyle name="_AAM O&amp;M Invoice July 2007" xfId="1569"/>
    <cellStyle name="_AAM Ops Budget Draft 1 060407 for DBP" xfId="1570"/>
    <cellStyle name="_AAM Reforecast March07 by CC v9" xfId="1571"/>
    <cellStyle name="_AAM Reforecast March07 by CC v9 2" xfId="1572"/>
    <cellStyle name="_AAM Reforecast March07 by CC v9 2 2" xfId="1573"/>
    <cellStyle name="_AAM Reforecast March07 by CC v9 2 2 2" xfId="1574"/>
    <cellStyle name="_AAM Reforecast March07 by CC v9 2 3" xfId="1575"/>
    <cellStyle name="_AAM Reforecast March07 by CC v9 3" xfId="1576"/>
    <cellStyle name="_AAM Reforecast March07 by CC v9 3 2" xfId="1577"/>
    <cellStyle name="_AAM Reforecast March07 by CC v9 3 2 2" xfId="1578"/>
    <cellStyle name="_AAM Reforecast March07 by CC v9 3 3" xfId="1579"/>
    <cellStyle name="_AAM Reforecast March07 by CC v9 4" xfId="1580"/>
    <cellStyle name="_AAM Reforecast March07 by CC v9 4 2" xfId="1581"/>
    <cellStyle name="_AAM Reforecast March07 by CC v9 5" xfId="1582"/>
    <cellStyle name="_AAM Reforecast March07 by CC v9_101028 Stage 5B Project Est to Complete" xfId="1583"/>
    <cellStyle name="_AAM Reforecast March07 by CC v9_1203 13 DBP Capex Cashflow Pivot Table v2" xfId="1584"/>
    <cellStyle name="_AAM Reforecast March07 by CC v9_1206 13 DBP Capex Cashflow Pivot Table" xfId="1585"/>
    <cellStyle name="_AAM Reforecast March07 by CC v9_72320adj" xfId="1586"/>
    <cellStyle name="_AAM Reforecast March07 by CC v9_ANS Jul 2006 to Dec 2006" xfId="1587"/>
    <cellStyle name="_AAM Reforecast March07 by CC v9_ANS Jul 2006 to Dec 2006 2" xfId="1588"/>
    <cellStyle name="_AAM Reforecast March07 by CC v9_ANS Jul 2006 to Dec 2006_101028 Stage 5B Project Est to Complete" xfId="1589"/>
    <cellStyle name="_AAM Reforecast March07 by CC v9_ANS Jul 2006 to Dec 2006_1203 13 DBP Capex Cashflow Pivot Table v2" xfId="1590"/>
    <cellStyle name="_AAM Reforecast March07 by CC v9_ANS Jul 2006 to Dec 2006_1206 13 DBP Capex Cashflow Pivot Table" xfId="1591"/>
    <cellStyle name="_AAM Reforecast March07 by CC v9_ANS Jul 2006 to Dec 2006_Estimate at completion" xfId="1592"/>
    <cellStyle name="_AAM Reforecast March07 by CC v9_ANS Jul 2006 to Dec 2006_Expansion" xfId="1593"/>
    <cellStyle name="_AAM Reforecast March07 by CC v9_ANS Jul 2006 to Dec 2006_Sheet3" xfId="1594"/>
    <cellStyle name="_AAM Reforecast March07 by CC v9_ANS Jul 2006 to Dec 2006_Trans" xfId="1595"/>
    <cellStyle name="_AAM Reforecast March07 by CC v9_Budget YTD 11-12" xfId="1596"/>
    <cellStyle name="_AAM Reforecast March07 by CC v9_Budget YTD 11-12 2" xfId="1597"/>
    <cellStyle name="_AAM Reforecast March07 by CC v9_Budget YTD 11-12 2 2" xfId="1598"/>
    <cellStyle name="_AAM Reforecast March07 by CC v9_Budget YTD 11-12 2 2 2" xfId="1599"/>
    <cellStyle name="_AAM Reforecast March07 by CC v9_Budget YTD 11-12 2 3" xfId="1600"/>
    <cellStyle name="_AAM Reforecast March07 by CC v9_Budget YTD 11-12 3" xfId="1601"/>
    <cellStyle name="_AAM Reforecast March07 by CC v9_Budget YTD 11-12 3 2" xfId="1602"/>
    <cellStyle name="_AAM Reforecast March07 by CC v9_Budget YTD 11-12 3 2 2" xfId="1603"/>
    <cellStyle name="_AAM Reforecast March07 by CC v9_Budget YTD 11-12 3 3" xfId="1604"/>
    <cellStyle name="_AAM Reforecast March07 by CC v9_Budget YTD 11-12 4" xfId="1605"/>
    <cellStyle name="_AAM Reforecast March07 by CC v9_Budget YTD 11-12 4 2" xfId="1606"/>
    <cellStyle name="_AAM Reforecast March07 by CC v9_Budget YTD 11-12 5" xfId="1607"/>
    <cellStyle name="_AAM Reforecast March07 by CC v9_Cashflow Report" xfId="1608"/>
    <cellStyle name="_AAM Reforecast March07 by CC v9_Cashflow Report 2" xfId="1609"/>
    <cellStyle name="_AAM Reforecast March07 by CC v9_Estimate at completion" xfId="1610"/>
    <cellStyle name="_AAM Reforecast March07 by CC v9_Expansion" xfId="1611"/>
    <cellStyle name="_AAM Reforecast March07 by CC v9_feb adjutmy (2)" xfId="1612"/>
    <cellStyle name="_AAM Reforecast March07 by CC v9_Sheet3" xfId="1613"/>
    <cellStyle name="_AAM Reforecast March07 by CC v9_Trans" xfId="1614"/>
    <cellStyle name="_x0013__AASB107 Audit Calculations 2010 290710" xfId="1615"/>
    <cellStyle name="_x0013__AASB107 Audit Calculations 2010 290710 2" xfId="1616"/>
    <cellStyle name="_x0013__AASB7 Audit Calculations" xfId="1617"/>
    <cellStyle name="_x0013__AASB7 Audit Calculations 2" xfId="1618"/>
    <cellStyle name="_x0013__AASB7 Audit Calculations_1" xfId="1619"/>
    <cellStyle name="_x0013__AASB7 Audit Calculations_1 2" xfId="1620"/>
    <cellStyle name="_Accrual for BEP Lease payment Dec10" xfId="1621"/>
    <cellStyle name="_Accruals for Rent MAR09" xfId="1622"/>
    <cellStyle name="_AcctgAssets" xfId="1623"/>
    <cellStyle name="_Airports Cash Flow Model - Delay of Sydney Refi proceeds" xfId="1624"/>
    <cellStyle name="_x0013__Assumptions" xfId="1625"/>
    <cellStyle name="_Base Power Plant 08-22-01" xfId="1626"/>
    <cellStyle name="_Base Power Plant Blank" xfId="1627"/>
    <cellStyle name="_Bayonne Breakage" xfId="1628"/>
    <cellStyle name="_Bayonne Restructure 2-9-01" xfId="1629"/>
    <cellStyle name="_Bayonne Restructuring 10-17" xfId="1630"/>
    <cellStyle name="_Bayonne Restructuring 11-15" xfId="1631"/>
    <cellStyle name="_Bayonne Restructuring 1-19" xfId="1632"/>
    <cellStyle name="_x0013__BoardN_FO" xfId="1633"/>
    <cellStyle name="_x0013__BoardN_FO 2" xfId="1634"/>
    <cellStyle name="_x0013__BoardN_FO_1" xfId="1635"/>
    <cellStyle name="_Bonneville 10 10 02" xfId="1636"/>
    <cellStyle name="_Bonneville 8 28 02" xfId="1637"/>
    <cellStyle name="_Book1" xfId="1638"/>
    <cellStyle name="_Book1 2" xfId="1639"/>
    <cellStyle name="_Book1 2 2" xfId="1640"/>
    <cellStyle name="_Book1 2 2 2" xfId="1641"/>
    <cellStyle name="_Book1 2 3" xfId="1642"/>
    <cellStyle name="_Book1 3" xfId="1643"/>
    <cellStyle name="_Book1 3 2" xfId="1644"/>
    <cellStyle name="_Book1 3 2 2" xfId="1645"/>
    <cellStyle name="_Book1 3 3" xfId="1646"/>
    <cellStyle name="_Book1 4" xfId="1647"/>
    <cellStyle name="_Book1 4 2" xfId="1648"/>
    <cellStyle name="_Book1 5" xfId="1649"/>
    <cellStyle name="_Book1_Budget YTD 11-12" xfId="1650"/>
    <cellStyle name="_Book1_Budget YTD 11-12 2" xfId="1651"/>
    <cellStyle name="_Book1_Budget YTD 11-12 2 2" xfId="1652"/>
    <cellStyle name="_Book1_Budget YTD 11-12 2 2 2" xfId="1653"/>
    <cellStyle name="_Book1_Budget YTD 11-12 2 3" xfId="1654"/>
    <cellStyle name="_Book1_Budget YTD 11-12 3" xfId="1655"/>
    <cellStyle name="_Book1_Budget YTD 11-12 3 2" xfId="1656"/>
    <cellStyle name="_Book1_Budget YTD 11-12 3 2 2" xfId="1657"/>
    <cellStyle name="_Book1_Budget YTD 11-12 3 3" xfId="1658"/>
    <cellStyle name="_Book1_Budget YTD 11-12 4" xfId="1659"/>
    <cellStyle name="_Book1_Budget YTD 11-12 4 2" xfId="1660"/>
    <cellStyle name="_Book1_Budget YTD 11-12 5" xfId="1661"/>
    <cellStyle name="_Book10" xfId="1662"/>
    <cellStyle name="_Book2" xfId="1663"/>
    <cellStyle name="_Book2 (3)" xfId="1664"/>
    <cellStyle name="_Book2 2" xfId="1665"/>
    <cellStyle name="_Book2 2 2" xfId="1666"/>
    <cellStyle name="_Book2 2 2 2" xfId="1667"/>
    <cellStyle name="_Book2 2 3" xfId="1668"/>
    <cellStyle name="_Book2 3" xfId="1669"/>
    <cellStyle name="_Book2 3 2" xfId="1670"/>
    <cellStyle name="_Book2 3 2 2" xfId="1671"/>
    <cellStyle name="_Book2 3 3" xfId="1672"/>
    <cellStyle name="_Book2 4" xfId="1673"/>
    <cellStyle name="_Book2 4 2" xfId="1674"/>
    <cellStyle name="_Book2 5" xfId="1675"/>
    <cellStyle name="_Book2_1" xfId="1676"/>
    <cellStyle name="_Book2_1 2" xfId="1677"/>
    <cellStyle name="_Book2_11. Op Expenses" xfId="1678"/>
    <cellStyle name="_Book2_11. Op Expenses 2" xfId="1679"/>
    <cellStyle name="_Book2_26. Int Bearing Liabs" xfId="1680"/>
    <cellStyle name="_Book2_72320adj" xfId="1681"/>
    <cellStyle name="_Book2_Accrual for BEP Lease payment Dec10" xfId="1682"/>
    <cellStyle name="_Book2_Accrual for SH &amp; MA Salaries - Oct09" xfId="1683"/>
    <cellStyle name="_Book2_Accruals for Rent MAR09" xfId="1684"/>
    <cellStyle name="_Book2_Asset capitalisation2" xfId="1685"/>
    <cellStyle name="_Book2_Asset capitalisation2 2" xfId="1686"/>
    <cellStyle name="_Book2_Cashflow Report" xfId="1687"/>
    <cellStyle name="_Book2_Cashflow Report 2" xfId="1688"/>
    <cellStyle name="_Book2_Example Service Co operating report (2)" xfId="1689"/>
    <cellStyle name="_Book2_feb adjutmy (2)" xfId="1690"/>
    <cellStyle name="_Book2_HM Inventory Issues - Jun09" xfId="1691"/>
    <cellStyle name="_Book2_Journal - Inventory allocation Dec08 to Mar09" xfId="1692"/>
    <cellStyle name="_Book2_Opex Budget 09 10 Final copy " xfId="1693"/>
    <cellStyle name="_Book2_Opex Budget 09 10 Final copy  2" xfId="1694"/>
    <cellStyle name="_Book2_Opex Budget 09.10 Final copy " xfId="1695"/>
    <cellStyle name="_Book2_Opex Budget 09.10 Final copy  2" xfId="1696"/>
    <cellStyle name="_Book22" xfId="1697"/>
    <cellStyle name="_Book3" xfId="1698"/>
    <cellStyle name="_Book4_Unregulated Opex " xfId="4"/>
    <cellStyle name="_Book6" xfId="1699"/>
    <cellStyle name="_Book6 2" xfId="1700"/>
    <cellStyle name="_Book7" xfId="1701"/>
    <cellStyle name="_Book8" xfId="1702"/>
    <cellStyle name="_Book9" xfId="1703"/>
    <cellStyle name="_Book9_249141_2" xfId="1704"/>
    <cellStyle name="_Brazos Valley Forecast" xfId="1705"/>
    <cellStyle name="_Bridge Graph" xfId="1706"/>
    <cellStyle name="_Budget" xfId="1707"/>
    <cellStyle name="_Budget 2" xfId="1708"/>
    <cellStyle name="_Budget 2010" xfId="1709"/>
    <cellStyle name="_Budget 2010 2" xfId="1710"/>
    <cellStyle name="_Budget Reconciliation Template" xfId="1711"/>
    <cellStyle name="_Budget_26. Int Bearing Liabs" xfId="1712"/>
    <cellStyle name="_Budget_Example Service Co operating report (2)" xfId="1713"/>
    <cellStyle name="_Cambria 3-04-03 m1_v2" xfId="1714"/>
    <cellStyle name="_Camden Debt Breakage" xfId="1715"/>
    <cellStyle name="_Camden_Bayonne Restructure 6-06-01" xfId="1716"/>
    <cellStyle name="_Camden_Bayonne Restructure 7-06-01" xfId="1717"/>
    <cellStyle name="_Camden_Bayonne Restructure 7-2-01" xfId="1718"/>
    <cellStyle name="_CAP PAY PREP-RUN10" xfId="1719"/>
    <cellStyle name="_Capex" xfId="56"/>
    <cellStyle name="_Capex 2" xfId="57"/>
    <cellStyle name="_Capex_29(d) - Gas extensions -tariffs" xfId="58"/>
    <cellStyle name="_Capex_Base year" xfId="1720"/>
    <cellStyle name="_Capex_E Factor" xfId="19090"/>
    <cellStyle name="_Cashflow Capex" xfId="1721"/>
    <cellStyle name="_Cashflow Report" xfId="1722"/>
    <cellStyle name="_Cashflow Report 2" xfId="1723"/>
    <cellStyle name="_Cashflow Report_1" xfId="1724"/>
    <cellStyle name="_Cashflow Report_2" xfId="1725"/>
    <cellStyle name="_Cashflows" xfId="1726"/>
    <cellStyle name="_x0013__CashFQtrlyN_FO" xfId="1727"/>
    <cellStyle name="_x0013__CashFQtrlyN_FO 2" xfId="1728"/>
    <cellStyle name="_CBIV v11" xfId="1729"/>
    <cellStyle name="_CBIV v6" xfId="1730"/>
    <cellStyle name="_CBIV v91" xfId="1731"/>
    <cellStyle name="_Cedar Brakes II Final MK" xfId="1732"/>
    <cellStyle name="_Comma" xfId="1733"/>
    <cellStyle name="_Copy of AAM DBP Mthly Report Mar09 Maintenance DRAFT (2)" xfId="1734"/>
    <cellStyle name="_Copy of HEADS 090608 Gas Transmission Template 2008_2009 STIP 70% Comparison (v5)" xfId="1735"/>
    <cellStyle name="_Copy of HEADS 090608 Gas Transmission Template 2008_2009 STIP 70% Comparison (v5) 2" xfId="1736"/>
    <cellStyle name="_Copy of HEADS 090608 Gas Transmission Template 2008_2009 STIP 70% Comparison (v5) 2 2" xfId="1737"/>
    <cellStyle name="_Copy of HEADS 090608 Gas Transmission Template 2008_2009 STIP 70% Comparison (v5) 2 2 2" xfId="1738"/>
    <cellStyle name="_Copy of HEADS 090608 Gas Transmission Template 2008_2009 STIP 70% Comparison (v5) 2 3" xfId="1739"/>
    <cellStyle name="_Copy of HEADS 090608 Gas Transmission Template 2008_2009 STIP 70% Comparison (v5) 3" xfId="1740"/>
    <cellStyle name="_Copy of HEADS 090608 Gas Transmission Template 2008_2009 STIP 70% Comparison (v5) 3 2" xfId="1741"/>
    <cellStyle name="_Copy of HEADS 090608 Gas Transmission Template 2008_2009 STIP 70% Comparison (v5) 3 2 2" xfId="1742"/>
    <cellStyle name="_Copy of HEADS 090608 Gas Transmission Template 2008_2009 STIP 70% Comparison (v5) 3 3" xfId="1743"/>
    <cellStyle name="_Copy of HEADS 090608 Gas Transmission Template 2008_2009 STIP 70% Comparison (v5) 4" xfId="1744"/>
    <cellStyle name="_Copy of HEADS 090608 Gas Transmission Template 2008_2009 STIP 70% Comparison (v5) 4 2" xfId="1745"/>
    <cellStyle name="_Copy of HEADS 090608 Gas Transmission Template 2008_2009 STIP 70% Comparison (v5) 5" xfId="1746"/>
    <cellStyle name="_Copy of HEADS 090608 Gas Transmission Template 2008_2009 STIP 70% Comparison (v5)_6. BAS - Sales&amp;Capex" xfId="1747"/>
    <cellStyle name="_Copy of HEADS 090608 Gas Transmission Template 2008_2009 STIP 70% Comparison (v5)_72320adj" xfId="1748"/>
    <cellStyle name="_Copy of HEADS 090608 Gas Transmission Template 2008_2009 STIP 70% Comparison (v5)_Accrual for BEP Lease payment Dec10" xfId="1749"/>
    <cellStyle name="_Copy of HEADS 090608 Gas Transmission Template 2008_2009 STIP 70% Comparison (v5)_ANS Jul 2006 to Dec 2006" xfId="1750"/>
    <cellStyle name="_Copy of HEADS 090608 Gas Transmission Template 2008_2009 STIP 70% Comparison (v5)_ANS Jul 2006 to Dec 2006 2" xfId="1751"/>
    <cellStyle name="_Copy of HEADS 090608 Gas Transmission Template 2008_2009 STIP 70% Comparison (v5)_ANS Jul 2006 to Dec 2006_101028 Stage 5B Project Est to Complete" xfId="1752"/>
    <cellStyle name="_Copy of HEADS 090608 Gas Transmission Template 2008_2009 STIP 70% Comparison (v5)_ANS Jul 2006 to Dec 2006_1203 13 DBP Capex Cashflow Pivot Table v2" xfId="1753"/>
    <cellStyle name="_Copy of HEADS 090608 Gas Transmission Template 2008_2009 STIP 70% Comparison (v5)_ANS Jul 2006 to Dec 2006_1206 13 DBP Capex Cashflow Pivot Table" xfId="1754"/>
    <cellStyle name="_Copy of HEADS 090608 Gas Transmission Template 2008_2009 STIP 70% Comparison (v5)_ANS Jul 2006 to Dec 2006_Estimate at completion" xfId="1755"/>
    <cellStyle name="_Copy of HEADS 090608 Gas Transmission Template 2008_2009 STIP 70% Comparison (v5)_ANS Jul 2006 to Dec 2006_Expansion" xfId="1756"/>
    <cellStyle name="_Copy of HEADS 090608 Gas Transmission Template 2008_2009 STIP 70% Comparison (v5)_ANS Jul 2006 to Dec 2006_Sheet3" xfId="1757"/>
    <cellStyle name="_Copy of HEADS 090608 Gas Transmission Template 2008_2009 STIP 70% Comparison (v5)_ANS Jul 2006 to Dec 2006_Trans" xfId="1758"/>
    <cellStyle name="_Copy of HEADS 090608 Gas Transmission Template 2008_2009 STIP 70% Comparison (v5)_Bal Sheet &amp; Loan Facilities" xfId="1759"/>
    <cellStyle name="_Copy of HEADS 090608 Gas Transmission Template 2008_2009 STIP 70% Comparison (v5)_Budget YTD 11-12" xfId="1760"/>
    <cellStyle name="_Copy of HEADS 090608 Gas Transmission Template 2008_2009 STIP 70% Comparison (v5)_Budget YTD 11-12 2" xfId="1761"/>
    <cellStyle name="_Copy of HEADS 090608 Gas Transmission Template 2008_2009 STIP 70% Comparison (v5)_Budget YTD 11-12 2 2" xfId="1762"/>
    <cellStyle name="_Copy of HEADS 090608 Gas Transmission Template 2008_2009 STIP 70% Comparison (v5)_Budget YTD 11-12 2 2 2" xfId="1763"/>
    <cellStyle name="_Copy of HEADS 090608 Gas Transmission Template 2008_2009 STIP 70% Comparison (v5)_Budget YTD 11-12 2 3" xfId="1764"/>
    <cellStyle name="_Copy of HEADS 090608 Gas Transmission Template 2008_2009 STIP 70% Comparison (v5)_Budget YTD 11-12 3" xfId="1765"/>
    <cellStyle name="_Copy of HEADS 090608 Gas Transmission Template 2008_2009 STIP 70% Comparison (v5)_Budget YTD 11-12 3 2" xfId="1766"/>
    <cellStyle name="_Copy of HEADS 090608 Gas Transmission Template 2008_2009 STIP 70% Comparison (v5)_Budget YTD 11-12 3 2 2" xfId="1767"/>
    <cellStyle name="_Copy of HEADS 090608 Gas Transmission Template 2008_2009 STIP 70% Comparison (v5)_Budget YTD 11-12 3 3" xfId="1768"/>
    <cellStyle name="_Copy of HEADS 090608 Gas Transmission Template 2008_2009 STIP 70% Comparison (v5)_Budget YTD 11-12 4" xfId="1769"/>
    <cellStyle name="_Copy of HEADS 090608 Gas Transmission Template 2008_2009 STIP 70% Comparison (v5)_Budget YTD 11-12 4 2" xfId="1770"/>
    <cellStyle name="_Copy of HEADS 090608 Gas Transmission Template 2008_2009 STIP 70% Comparison (v5)_Budget YTD 11-12 5" xfId="1771"/>
    <cellStyle name="_Copy of HEADS 090608 Gas Transmission Template 2008_2009 STIP 70% Comparison (v5)_Equity" xfId="1772"/>
    <cellStyle name="_Copy of HEADS 090608 Gas Transmission Template 2008_2009 STIP 70% Comparison (v5)_feb adjutmy (2)" xfId="1773"/>
    <cellStyle name="_Copy of HEADS 090608 Gas Transmission Template 2008_2009 STIP 70% Comparison (v5)_Profit &amp; Loss" xfId="1774"/>
    <cellStyle name="_x0013__Corp Model" xfId="1775"/>
    <cellStyle name="_Cost transfer 10 Feb09" xfId="1776"/>
    <cellStyle name="_Cost transfer 10 Feb09 2" xfId="1777"/>
    <cellStyle name="_Cost transfer 10 Feb09_ANS Jul 2006 to Dec 2006" xfId="1778"/>
    <cellStyle name="_Cost transfer 10 Feb09_ANS Jul 2006 to Dec 2006 2" xfId="1779"/>
    <cellStyle name="_Cost transfer 10 Feb09_ANS Jul 2006 to Dec 2006_101028 Stage 5B Project Est to Complete" xfId="1780"/>
    <cellStyle name="_Cost transfer 10 Feb09_ANS Jul 2006 to Dec 2006_1203 13 DBP Capex Cashflow Pivot Table v2" xfId="1781"/>
    <cellStyle name="_Cost transfer 10 Feb09_ANS Jul 2006 to Dec 2006_1206 13 DBP Capex Cashflow Pivot Table" xfId="1782"/>
    <cellStyle name="_Cost transfer 10 Feb09_ANS Jul 2006 to Dec 2006_Estimate at completion" xfId="1783"/>
    <cellStyle name="_Cost transfer 10 Feb09_ANS Jul 2006 to Dec 2006_Expansion" xfId="1784"/>
    <cellStyle name="_Cost transfer 10 Feb09_ANS Jul 2006 to Dec 2006_Sheet3" xfId="1785"/>
    <cellStyle name="_Cost transfer 10 Feb09_ANS Jul 2006 to Dec 2006_Trans" xfId="1786"/>
    <cellStyle name="_cost transfers 3" xfId="1787"/>
    <cellStyle name="_cost transfers 3 2" xfId="1788"/>
    <cellStyle name="_cost transfers 3_ANS Jul 2006 to Dec 2006" xfId="1789"/>
    <cellStyle name="_cost transfers 3_ANS Jul 2006 to Dec 2006 2" xfId="1790"/>
    <cellStyle name="_cost transfers 3_ANS Jul 2006 to Dec 2006_101028 Stage 5B Project Est to Complete" xfId="1791"/>
    <cellStyle name="_cost transfers 3_ANS Jul 2006 to Dec 2006_1203 13 DBP Capex Cashflow Pivot Table v2" xfId="1792"/>
    <cellStyle name="_cost transfers 3_ANS Jul 2006 to Dec 2006_1206 13 DBP Capex Cashflow Pivot Table" xfId="1793"/>
    <cellStyle name="_cost transfers 3_ANS Jul 2006 to Dec 2006_Estimate at completion" xfId="1794"/>
    <cellStyle name="_cost transfers 3_ANS Jul 2006 to Dec 2006_Expansion" xfId="1795"/>
    <cellStyle name="_cost transfers 3_ANS Jul 2006 to Dec 2006_Sheet3" xfId="1796"/>
    <cellStyle name="_cost transfers 3_ANS Jul 2006 to Dec 2006_Trans" xfId="1797"/>
    <cellStyle name="_x0013__CPI&amp;Int_FA" xfId="1798"/>
    <cellStyle name="_Currency" xfId="1799"/>
    <cellStyle name="_CurrencySpace" xfId="1800"/>
    <cellStyle name="_CWIP Depn Reversal June08" xfId="1801"/>
    <cellStyle name="_Data Dump" xfId="1802"/>
    <cellStyle name="_DBFIN oncharge to WAPT Apr09" xfId="1803"/>
    <cellStyle name="_DBP Corporate Model 07APRB (S5A2)220807v2" xfId="1804"/>
    <cellStyle name="_DBP Corporate Model 07APRB (S5A2)220807v2 2" xfId="1805"/>
    <cellStyle name="_DBP Corporate Model 07APRB (S5A2)220807v2_26. Int Bearing Liabs" xfId="1806"/>
    <cellStyle name="_DBP Corporate Model 07APRB (S5A2)220807v2_Example Service Co operating report (2)" xfId="1807"/>
    <cellStyle name="_DBP Corporate Model 08APRB 100408v6" xfId="1808"/>
    <cellStyle name="_DBP Corporate Model 09NOV 100127 7 SOLA-Dec09 Act-v5" xfId="1809"/>
    <cellStyle name="_DBP Corporate Model 09NOV 100127 7 SOLA-Dec09 Act-v5 2" xfId="1810"/>
    <cellStyle name="_DBP Corporate Model 09NOV 100127 7 SOLA-Dec09 Act-v5_Example Service Co operating report (2)" xfId="1811"/>
    <cellStyle name="_DBP Corporate Model 09NOV 301109 7 SOLA-Oct09 Act (Board)" xfId="1812"/>
    <cellStyle name="_DBP Corporate Model 09NOV 301109 7 SOLA-Oct09 Act (Board) 2" xfId="1813"/>
    <cellStyle name="_DBP Corporate Model 09NOV 301109 7 SOLA-Oct09 Act (Board)_Example Service Co operating report (2)" xfId="1814"/>
    <cellStyle name="_DBP Corporate Model 10APR 020810 May10Act-Board-RDL" xfId="1815"/>
    <cellStyle name="_DBP Corporate Model 10APR 020810 May10Act-Board-RDL 2" xfId="1816"/>
    <cellStyle name="_DBP Corporate Model 10APR 020810 May10Act-Board-RDL_Example Service Co operating report (2)" xfId="1817"/>
    <cellStyle name="_DBP Corporate Model 11JUN 110607 Apr11Act" xfId="1818"/>
    <cellStyle name="_DBP Corporate Model 11JUN 110607 Apr11Act 2" xfId="1819"/>
    <cellStyle name="_DBP Reforecast - 301107" xfId="1820"/>
    <cellStyle name="_DBP Reforecast - 301107 (3)" xfId="1821"/>
    <cellStyle name="_DBP Reforecast - 301107 (3) 2" xfId="1822"/>
    <cellStyle name="_DBP Reforecast - 301107 (3) 2 2" xfId="1823"/>
    <cellStyle name="_DBP Reforecast - 301107 (3) 2 2 2" xfId="1824"/>
    <cellStyle name="_DBP Reforecast - 301107 (3) 2 3" xfId="1825"/>
    <cellStyle name="_DBP Reforecast - 301107 (3) 3" xfId="1826"/>
    <cellStyle name="_DBP Reforecast - 301107 (3) 3 2" xfId="1827"/>
    <cellStyle name="_DBP Reforecast - 301107 (3) 3 2 2" xfId="1828"/>
    <cellStyle name="_DBP Reforecast - 301107 (3) 3 3" xfId="1829"/>
    <cellStyle name="_DBP Reforecast - 301107 (3) 4" xfId="1830"/>
    <cellStyle name="_DBP Reforecast - 301107 (3) 4 2" xfId="1831"/>
    <cellStyle name="_DBP Reforecast - 301107 (3) 5" xfId="1832"/>
    <cellStyle name="_DBP Reforecast - 301107 (3)_101028 Stage 5B Project Est to Complete" xfId="1833"/>
    <cellStyle name="_DBP Reforecast - 301107 (3)_1203 13 DBP Capex Cashflow Pivot Table v2" xfId="1834"/>
    <cellStyle name="_DBP Reforecast - 301107 (3)_1206 13 DBP Capex Cashflow Pivot Table" xfId="1835"/>
    <cellStyle name="_DBP Reforecast - 301107 (3)_72320adj" xfId="1836"/>
    <cellStyle name="_DBP Reforecast - 301107 (3)_ANS Jul 2006 to Dec 2006" xfId="1837"/>
    <cellStyle name="_DBP Reforecast - 301107 (3)_ANS Jul 2006 to Dec 2006 2" xfId="1838"/>
    <cellStyle name="_DBP Reforecast - 301107 (3)_ANS Jul 2006 to Dec 2006_101028 Stage 5B Project Est to Complete" xfId="1839"/>
    <cellStyle name="_DBP Reforecast - 301107 (3)_ANS Jul 2006 to Dec 2006_1203 13 DBP Capex Cashflow Pivot Table v2" xfId="1840"/>
    <cellStyle name="_DBP Reforecast - 301107 (3)_ANS Jul 2006 to Dec 2006_1206 13 DBP Capex Cashflow Pivot Table" xfId="1841"/>
    <cellStyle name="_DBP Reforecast - 301107 (3)_ANS Jul 2006 to Dec 2006_Estimate at completion" xfId="1842"/>
    <cellStyle name="_DBP Reforecast - 301107 (3)_ANS Jul 2006 to Dec 2006_Expansion" xfId="1843"/>
    <cellStyle name="_DBP Reforecast - 301107 (3)_ANS Jul 2006 to Dec 2006_Sheet3" xfId="1844"/>
    <cellStyle name="_DBP Reforecast - 301107 (3)_ANS Jul 2006 to Dec 2006_Trans" xfId="1845"/>
    <cellStyle name="_DBP Reforecast - 301107 (3)_Budget YTD 11-12" xfId="1846"/>
    <cellStyle name="_DBP Reforecast - 301107 (3)_Budget YTD 11-12 2" xfId="1847"/>
    <cellStyle name="_DBP Reforecast - 301107 (3)_Budget YTD 11-12 2 2" xfId="1848"/>
    <cellStyle name="_DBP Reforecast - 301107 (3)_Budget YTD 11-12 2 2 2" xfId="1849"/>
    <cellStyle name="_DBP Reforecast - 301107 (3)_Budget YTD 11-12 2 3" xfId="1850"/>
    <cellStyle name="_DBP Reforecast - 301107 (3)_Budget YTD 11-12 3" xfId="1851"/>
    <cellStyle name="_DBP Reforecast - 301107 (3)_Budget YTD 11-12 3 2" xfId="1852"/>
    <cellStyle name="_DBP Reforecast - 301107 (3)_Budget YTD 11-12 3 2 2" xfId="1853"/>
    <cellStyle name="_DBP Reforecast - 301107 (3)_Budget YTD 11-12 3 3" xfId="1854"/>
    <cellStyle name="_DBP Reforecast - 301107 (3)_Budget YTD 11-12 4" xfId="1855"/>
    <cellStyle name="_DBP Reforecast - 301107 (3)_Budget YTD 11-12 4 2" xfId="1856"/>
    <cellStyle name="_DBP Reforecast - 301107 (3)_Budget YTD 11-12 5" xfId="1857"/>
    <cellStyle name="_DBP Reforecast - 301107 (3)_Cashflow Report" xfId="1858"/>
    <cellStyle name="_DBP Reforecast - 301107 (3)_Cashflow Report 2" xfId="1859"/>
    <cellStyle name="_DBP Reforecast - 301107 (3)_Estimate at completion" xfId="1860"/>
    <cellStyle name="_DBP Reforecast - 301107 (3)_Expansion" xfId="1861"/>
    <cellStyle name="_DBP Reforecast - 301107 (3)_feb adjutmy (2)" xfId="1862"/>
    <cellStyle name="_DBP Reforecast - 301107 (3)_Sheet3" xfId="1863"/>
    <cellStyle name="_DBP Reforecast - 301107 (3)_Trans" xfId="1864"/>
    <cellStyle name="_DBP Reforecast - 301107 10" xfId="1865"/>
    <cellStyle name="_DBP Reforecast - 301107 10 2" xfId="1866"/>
    <cellStyle name="_DBP Reforecast - 301107 10 2 2" xfId="1867"/>
    <cellStyle name="_DBP Reforecast - 301107 10 3" xfId="1868"/>
    <cellStyle name="_DBP Reforecast - 301107 100" xfId="1869"/>
    <cellStyle name="_DBP Reforecast - 301107 101" xfId="1870"/>
    <cellStyle name="_DBP Reforecast - 301107 102" xfId="1871"/>
    <cellStyle name="_DBP Reforecast - 301107 103" xfId="1872"/>
    <cellStyle name="_DBP Reforecast - 301107 104" xfId="1873"/>
    <cellStyle name="_DBP Reforecast - 301107 105" xfId="1874"/>
    <cellStyle name="_DBP Reforecast - 301107 106" xfId="1875"/>
    <cellStyle name="_DBP Reforecast - 301107 107" xfId="1876"/>
    <cellStyle name="_DBP Reforecast - 301107 108" xfId="1877"/>
    <cellStyle name="_DBP Reforecast - 301107 109" xfId="1878"/>
    <cellStyle name="_DBP Reforecast - 301107 11" xfId="1879"/>
    <cellStyle name="_DBP Reforecast - 301107 11 2" xfId="1880"/>
    <cellStyle name="_DBP Reforecast - 301107 11 2 2" xfId="1881"/>
    <cellStyle name="_DBP Reforecast - 301107 11 3" xfId="1882"/>
    <cellStyle name="_DBP Reforecast - 301107 110" xfId="1883"/>
    <cellStyle name="_DBP Reforecast - 301107 111" xfId="1884"/>
    <cellStyle name="_DBP Reforecast - 301107 112" xfId="1885"/>
    <cellStyle name="_DBP Reforecast - 301107 113" xfId="1886"/>
    <cellStyle name="_DBP Reforecast - 301107 114" xfId="1887"/>
    <cellStyle name="_DBP Reforecast - 301107 115" xfId="1888"/>
    <cellStyle name="_DBP Reforecast - 301107 116" xfId="1889"/>
    <cellStyle name="_DBP Reforecast - 301107 117" xfId="1890"/>
    <cellStyle name="_DBP Reforecast - 301107 118" xfId="1891"/>
    <cellStyle name="_DBP Reforecast - 301107 119" xfId="1892"/>
    <cellStyle name="_DBP Reforecast - 301107 12" xfId="1893"/>
    <cellStyle name="_DBP Reforecast - 301107 12 2" xfId="1894"/>
    <cellStyle name="_DBP Reforecast - 301107 12 2 2" xfId="1895"/>
    <cellStyle name="_DBP Reforecast - 301107 12 3" xfId="1896"/>
    <cellStyle name="_DBP Reforecast - 301107 120" xfId="1897"/>
    <cellStyle name="_DBP Reforecast - 301107 121" xfId="1898"/>
    <cellStyle name="_DBP Reforecast - 301107 122" xfId="1899"/>
    <cellStyle name="_DBP Reforecast - 301107 123" xfId="1900"/>
    <cellStyle name="_DBP Reforecast - 301107 124" xfId="1901"/>
    <cellStyle name="_DBP Reforecast - 301107 125" xfId="1902"/>
    <cellStyle name="_DBP Reforecast - 301107 126" xfId="1903"/>
    <cellStyle name="_DBP Reforecast - 301107 127" xfId="1904"/>
    <cellStyle name="_DBP Reforecast - 301107 128" xfId="1905"/>
    <cellStyle name="_DBP Reforecast - 301107 129" xfId="1906"/>
    <cellStyle name="_DBP Reforecast - 301107 13" xfId="1907"/>
    <cellStyle name="_DBP Reforecast - 301107 13 2" xfId="1908"/>
    <cellStyle name="_DBP Reforecast - 301107 13 2 2" xfId="1909"/>
    <cellStyle name="_DBP Reforecast - 301107 13 3" xfId="1910"/>
    <cellStyle name="_DBP Reforecast - 301107 130" xfId="1911"/>
    <cellStyle name="_DBP Reforecast - 301107 14" xfId="1912"/>
    <cellStyle name="_DBP Reforecast - 301107 14 2" xfId="1913"/>
    <cellStyle name="_DBP Reforecast - 301107 14 2 2" xfId="1914"/>
    <cellStyle name="_DBP Reforecast - 301107 14 3" xfId="1915"/>
    <cellStyle name="_DBP Reforecast - 301107 15" xfId="1916"/>
    <cellStyle name="_DBP Reforecast - 301107 15 2" xfId="1917"/>
    <cellStyle name="_DBP Reforecast - 301107 16" xfId="1918"/>
    <cellStyle name="_DBP Reforecast - 301107 17" xfId="1919"/>
    <cellStyle name="_DBP Reforecast - 301107 18" xfId="1920"/>
    <cellStyle name="_DBP Reforecast - 301107 19" xfId="1921"/>
    <cellStyle name="_DBP Reforecast - 301107 2" xfId="1922"/>
    <cellStyle name="_DBP Reforecast - 301107 2 2" xfId="1923"/>
    <cellStyle name="_DBP Reforecast - 301107 2 2 2" xfId="1924"/>
    <cellStyle name="_DBP Reforecast - 301107 2 3" xfId="1925"/>
    <cellStyle name="_DBP Reforecast - 301107 20" xfId="1926"/>
    <cellStyle name="_DBP Reforecast - 301107 21" xfId="1927"/>
    <cellStyle name="_DBP Reforecast - 301107 22" xfId="1928"/>
    <cellStyle name="_DBP Reforecast - 301107 23" xfId="1929"/>
    <cellStyle name="_DBP Reforecast - 301107 24" xfId="1930"/>
    <cellStyle name="_DBP Reforecast - 301107 25" xfId="1931"/>
    <cellStyle name="_DBP Reforecast - 301107 26" xfId="1932"/>
    <cellStyle name="_DBP Reforecast - 301107 27" xfId="1933"/>
    <cellStyle name="_DBP Reforecast - 301107 28" xfId="1934"/>
    <cellStyle name="_DBP Reforecast - 301107 29" xfId="1935"/>
    <cellStyle name="_DBP Reforecast - 301107 3" xfId="1936"/>
    <cellStyle name="_DBP Reforecast - 301107 3 2" xfId="1937"/>
    <cellStyle name="_DBP Reforecast - 301107 3 2 2" xfId="1938"/>
    <cellStyle name="_DBP Reforecast - 301107 3 3" xfId="1939"/>
    <cellStyle name="_DBP Reforecast - 301107 30" xfId="1940"/>
    <cellStyle name="_DBP Reforecast - 301107 31" xfId="1941"/>
    <cellStyle name="_DBP Reforecast - 301107 32" xfId="1942"/>
    <cellStyle name="_DBP Reforecast - 301107 33" xfId="1943"/>
    <cellStyle name="_DBP Reforecast - 301107 34" xfId="1944"/>
    <cellStyle name="_DBP Reforecast - 301107 35" xfId="1945"/>
    <cellStyle name="_DBP Reforecast - 301107 36" xfId="1946"/>
    <cellStyle name="_DBP Reforecast - 301107 37" xfId="1947"/>
    <cellStyle name="_DBP Reforecast - 301107 38" xfId="1948"/>
    <cellStyle name="_DBP Reforecast - 301107 39" xfId="1949"/>
    <cellStyle name="_DBP Reforecast - 301107 4" xfId="1950"/>
    <cellStyle name="_DBP Reforecast - 301107 4 2" xfId="1951"/>
    <cellStyle name="_DBP Reforecast - 301107 4 2 2" xfId="1952"/>
    <cellStyle name="_DBP Reforecast - 301107 4 3" xfId="1953"/>
    <cellStyle name="_DBP Reforecast - 301107 40" xfId="1954"/>
    <cellStyle name="_DBP Reforecast - 301107 41" xfId="1955"/>
    <cellStyle name="_DBP Reforecast - 301107 42" xfId="1956"/>
    <cellStyle name="_DBP Reforecast - 301107 43" xfId="1957"/>
    <cellStyle name="_DBP Reforecast - 301107 44" xfId="1958"/>
    <cellStyle name="_DBP Reforecast - 301107 45" xfId="1959"/>
    <cellStyle name="_DBP Reforecast - 301107 46" xfId="1960"/>
    <cellStyle name="_DBP Reforecast - 301107 47" xfId="1961"/>
    <cellStyle name="_DBP Reforecast - 301107 48" xfId="1962"/>
    <cellStyle name="_DBP Reforecast - 301107 49" xfId="1963"/>
    <cellStyle name="_DBP Reforecast - 301107 5" xfId="1964"/>
    <cellStyle name="_DBP Reforecast - 301107 5 2" xfId="1965"/>
    <cellStyle name="_DBP Reforecast - 301107 5 2 2" xfId="1966"/>
    <cellStyle name="_DBP Reforecast - 301107 5 3" xfId="1967"/>
    <cellStyle name="_DBP Reforecast - 301107 50" xfId="1968"/>
    <cellStyle name="_DBP Reforecast - 301107 51" xfId="1969"/>
    <cellStyle name="_DBP Reforecast - 301107 52" xfId="1970"/>
    <cellStyle name="_DBP Reforecast - 301107 53" xfId="1971"/>
    <cellStyle name="_DBP Reforecast - 301107 54" xfId="1972"/>
    <cellStyle name="_DBP Reforecast - 301107 55" xfId="1973"/>
    <cellStyle name="_DBP Reforecast - 301107 56" xfId="1974"/>
    <cellStyle name="_DBP Reforecast - 301107 57" xfId="1975"/>
    <cellStyle name="_DBP Reforecast - 301107 58" xfId="1976"/>
    <cellStyle name="_DBP Reforecast - 301107 59" xfId="1977"/>
    <cellStyle name="_DBP Reforecast - 301107 6" xfId="1978"/>
    <cellStyle name="_DBP Reforecast - 301107 6 2" xfId="1979"/>
    <cellStyle name="_DBP Reforecast - 301107 6 2 2" xfId="1980"/>
    <cellStyle name="_DBP Reforecast - 301107 6 3" xfId="1981"/>
    <cellStyle name="_DBP Reforecast - 301107 60" xfId="1982"/>
    <cellStyle name="_DBP Reforecast - 301107 61" xfId="1983"/>
    <cellStyle name="_DBP Reforecast - 301107 62" xfId="1984"/>
    <cellStyle name="_DBP Reforecast - 301107 63" xfId="1985"/>
    <cellStyle name="_DBP Reforecast - 301107 64" xfId="1986"/>
    <cellStyle name="_DBP Reforecast - 301107 65" xfId="1987"/>
    <cellStyle name="_DBP Reforecast - 301107 66" xfId="1988"/>
    <cellStyle name="_DBP Reforecast - 301107 67" xfId="1989"/>
    <cellStyle name="_DBP Reforecast - 301107 68" xfId="1990"/>
    <cellStyle name="_DBP Reforecast - 301107 69" xfId="1991"/>
    <cellStyle name="_DBP Reforecast - 301107 7" xfId="1992"/>
    <cellStyle name="_DBP Reforecast - 301107 7 2" xfId="1993"/>
    <cellStyle name="_DBP Reforecast - 301107 7 2 2" xfId="1994"/>
    <cellStyle name="_DBP Reforecast - 301107 7 3" xfId="1995"/>
    <cellStyle name="_DBP Reforecast - 301107 70" xfId="1996"/>
    <cellStyle name="_DBP Reforecast - 301107 71" xfId="1997"/>
    <cellStyle name="_DBP Reforecast - 301107 72" xfId="1998"/>
    <cellStyle name="_DBP Reforecast - 301107 73" xfId="1999"/>
    <cellStyle name="_DBP Reforecast - 301107 74" xfId="2000"/>
    <cellStyle name="_DBP Reforecast - 301107 75" xfId="2001"/>
    <cellStyle name="_DBP Reforecast - 301107 76" xfId="2002"/>
    <cellStyle name="_DBP Reforecast - 301107 77" xfId="2003"/>
    <cellStyle name="_DBP Reforecast - 301107 78" xfId="2004"/>
    <cellStyle name="_DBP Reforecast - 301107 79" xfId="2005"/>
    <cellStyle name="_DBP Reforecast - 301107 8" xfId="2006"/>
    <cellStyle name="_DBP Reforecast - 301107 8 2" xfId="2007"/>
    <cellStyle name="_DBP Reforecast - 301107 8 2 2" xfId="2008"/>
    <cellStyle name="_DBP Reforecast - 301107 8 3" xfId="2009"/>
    <cellStyle name="_DBP Reforecast - 301107 80" xfId="2010"/>
    <cellStyle name="_DBP Reforecast - 301107 81" xfId="2011"/>
    <cellStyle name="_DBP Reforecast - 301107 82" xfId="2012"/>
    <cellStyle name="_DBP Reforecast - 301107 83" xfId="2013"/>
    <cellStyle name="_DBP Reforecast - 301107 84" xfId="2014"/>
    <cellStyle name="_DBP Reforecast - 301107 85" xfId="2015"/>
    <cellStyle name="_DBP Reforecast - 301107 86" xfId="2016"/>
    <cellStyle name="_DBP Reforecast - 301107 87" xfId="2017"/>
    <cellStyle name="_DBP Reforecast - 301107 88" xfId="2018"/>
    <cellStyle name="_DBP Reforecast - 301107 89" xfId="2019"/>
    <cellStyle name="_DBP Reforecast - 301107 9" xfId="2020"/>
    <cellStyle name="_DBP Reforecast - 301107 9 2" xfId="2021"/>
    <cellStyle name="_DBP Reforecast - 301107 9 2 2" xfId="2022"/>
    <cellStyle name="_DBP Reforecast - 301107 9 3" xfId="2023"/>
    <cellStyle name="_DBP Reforecast - 301107 90" xfId="2024"/>
    <cellStyle name="_DBP Reforecast - 301107 91" xfId="2025"/>
    <cellStyle name="_DBP Reforecast - 301107 92" xfId="2026"/>
    <cellStyle name="_DBP Reforecast - 301107 93" xfId="2027"/>
    <cellStyle name="_DBP Reforecast - 301107 94" xfId="2028"/>
    <cellStyle name="_DBP Reforecast - 301107 95" xfId="2029"/>
    <cellStyle name="_DBP Reforecast - 301107 96" xfId="2030"/>
    <cellStyle name="_DBP Reforecast - 301107 97" xfId="2031"/>
    <cellStyle name="_DBP Reforecast - 301107 98" xfId="2032"/>
    <cellStyle name="_DBP Reforecast - 301107 99" xfId="2033"/>
    <cellStyle name="_DBP Reforecast - 301107_101028 Stage 5B Project Est to Complete" xfId="2034"/>
    <cellStyle name="_DBP Reforecast - 301107_1203 13 DBP Capex Cashflow Pivot Table v2" xfId="2035"/>
    <cellStyle name="_DBP Reforecast - 301107_1206 13 DBP Capex Cashflow Pivot Table" xfId="2036"/>
    <cellStyle name="_DBP Reforecast - 301107_72320adj" xfId="2037"/>
    <cellStyle name="_DBP Reforecast - 301107_ANS Jul 2006 to Dec 2006" xfId="2038"/>
    <cellStyle name="_DBP Reforecast - 301107_ANS Jul 2006 to Dec 2006 2" xfId="2039"/>
    <cellStyle name="_DBP Reforecast - 301107_ANS Jul 2006 to Dec 2006_101028 Stage 5B Project Est to Complete" xfId="2040"/>
    <cellStyle name="_DBP Reforecast - 301107_ANS Jul 2006 to Dec 2006_1203 13 DBP Capex Cashflow Pivot Table v2" xfId="2041"/>
    <cellStyle name="_DBP Reforecast - 301107_ANS Jul 2006 to Dec 2006_1206 13 DBP Capex Cashflow Pivot Table" xfId="2042"/>
    <cellStyle name="_DBP Reforecast - 301107_ANS Jul 2006 to Dec 2006_Estimate at completion" xfId="2043"/>
    <cellStyle name="_DBP Reforecast - 301107_ANS Jul 2006 to Dec 2006_Expansion" xfId="2044"/>
    <cellStyle name="_DBP Reforecast - 301107_ANS Jul 2006 to Dec 2006_Sheet3" xfId="2045"/>
    <cellStyle name="_DBP Reforecast - 301107_ANS Jul 2006 to Dec 2006_Trans" xfId="2046"/>
    <cellStyle name="_DBP Reforecast - 301107_Budget YTD 11-12" xfId="2047"/>
    <cellStyle name="_DBP Reforecast - 301107_Budget YTD 11-12 2" xfId="2048"/>
    <cellStyle name="_DBP Reforecast - 301107_Budget YTD 11-12 2 2" xfId="2049"/>
    <cellStyle name="_DBP Reforecast - 301107_Budget YTD 11-12 2 2 2" xfId="2050"/>
    <cellStyle name="_DBP Reforecast - 301107_Budget YTD 11-12 2 3" xfId="2051"/>
    <cellStyle name="_DBP Reforecast - 301107_Budget YTD 11-12 3" xfId="2052"/>
    <cellStyle name="_DBP Reforecast - 301107_Budget YTD 11-12 3 2" xfId="2053"/>
    <cellStyle name="_DBP Reforecast - 301107_Budget YTD 11-12 3 2 2" xfId="2054"/>
    <cellStyle name="_DBP Reforecast - 301107_Budget YTD 11-12 3 3" xfId="2055"/>
    <cellStyle name="_DBP Reforecast - 301107_Budget YTD 11-12 4" xfId="2056"/>
    <cellStyle name="_DBP Reforecast - 301107_Budget YTD 11-12 4 2" xfId="2057"/>
    <cellStyle name="_DBP Reforecast - 301107_Budget YTD 11-12 5" xfId="2058"/>
    <cellStyle name="_DBP Reforecast - 301107_Cashflow Report" xfId="2059"/>
    <cellStyle name="_DBP Reforecast - 301107_Cashflow Report 2" xfId="2060"/>
    <cellStyle name="_DBP Reforecast - 301107_Estimate at completion" xfId="2061"/>
    <cellStyle name="_DBP Reforecast - 301107_Expansion" xfId="2062"/>
    <cellStyle name="_DBP Reforecast - 301107_feb adjutmy (2)" xfId="2063"/>
    <cellStyle name="_DBP Reforecast - 301107_Sheet3" xfId="2064"/>
    <cellStyle name="_DBP Reforecast - 301107_Trans" xfId="2065"/>
    <cellStyle name="_DBP Tariff Numbers" xfId="2066"/>
    <cellStyle name="_DBP_Consol_Tax_Model_December_2010" xfId="2067"/>
    <cellStyle name="_DBP_Consol_Tax_Model_December_2010_26. Int Bearing Liabs" xfId="2068"/>
    <cellStyle name="_DBP_Consol_Tax_Model_December_2010_26. Int Bearing Liabs 2" xfId="2069"/>
    <cellStyle name="_DBP_Consol_Tax_Model_December_2010_26. Int Bearing Liabs 3" xfId="2070"/>
    <cellStyle name="_DBP_Consol_Tax_Model_December_2010_Mappings as of 160712" xfId="2071"/>
    <cellStyle name="_Debt" xfId="2072"/>
    <cellStyle name="_Dividends in June 07" xfId="2073"/>
    <cellStyle name="_DQELOAN" xfId="2074"/>
    <cellStyle name="_Draft Trial Balance Dec09 070110 Pre Tax" xfId="2075"/>
    <cellStyle name="_DUET 1" xfId="2076"/>
    <cellStyle name="_DUET 1_253845_1" xfId="2077"/>
    <cellStyle name="_DUET June 2008 Economic Assumptions" xfId="2078"/>
    <cellStyle name="_DUET June 2008 Economic Assumptions 2" xfId="2079"/>
    <cellStyle name="_DUET June 2008 Economic Assumptions_26. Int Bearing Liabs" xfId="2080"/>
    <cellStyle name="_DUET Parent Model - Updated March 2009 Actuals &amp; Economics" xfId="2081"/>
    <cellStyle name="_ECP 01.04.02" xfId="2082"/>
    <cellStyle name="_ECP 1.17.02MK" xfId="2083"/>
    <cellStyle name="_ECP 1-22-02" xfId="2084"/>
    <cellStyle name="_ECP Model v30 B" xfId="2085"/>
    <cellStyle name="_ECP Model v36 07-27-2001" xfId="2086"/>
    <cellStyle name="_ECP Model v50.SENSITIVITY" xfId="2087"/>
    <cellStyle name="_ecp new - Enron buyout 01-05-01" xfId="2088"/>
    <cellStyle name="_ecp new - Enron buyout 04-09-01" xfId="2089"/>
    <cellStyle name="_ecp new 10" xfId="2090"/>
    <cellStyle name="_ECP v75 EP 10-10-01" xfId="2091"/>
    <cellStyle name="_Elimination Entries in 5090 June12 v2" xfId="2092"/>
    <cellStyle name="_Entries posted" xfId="2093"/>
    <cellStyle name="_x0013__Equity_Divs_Debt_FA" xfId="2094"/>
    <cellStyle name="_Estimate at completion" xfId="2095"/>
    <cellStyle name="_Euro" xfId="2096"/>
    <cellStyle name="_Expansion DBP" xfId="2097"/>
    <cellStyle name="_Expansion DBP 2" xfId="2098"/>
    <cellStyle name="_Expansion DBP_101028 Stage 5B Project Est to Complete" xfId="2099"/>
    <cellStyle name="_Expansion DBP_1203 13 DBP Capex Cashflow Pivot Table v2" xfId="2100"/>
    <cellStyle name="_Expansion DBP_1206 13 DBP Capex Cashflow Pivot Table" xfId="2101"/>
    <cellStyle name="_Expansion DBP_Estimate at completion" xfId="2102"/>
    <cellStyle name="_Expansion DBP_Expansion" xfId="2103"/>
    <cellStyle name="_Expansion DBP_Sheet3" xfId="2104"/>
    <cellStyle name="_Expansion DBP_Trans" xfId="2105"/>
    <cellStyle name="_feb adjutmy (2)" xfId="2106"/>
    <cellStyle name="_Final Trial Balance June10 (audited)" xfId="2107"/>
    <cellStyle name="_Fixed Ass" xfId="2108"/>
    <cellStyle name="_Forecast" xfId="2109"/>
    <cellStyle name="_Forecast 2" xfId="2110"/>
    <cellStyle name="_Forecast_26. Int Bearing Liabs" xfId="2111"/>
    <cellStyle name="_Forecast_Example Service Co operating report (2)" xfId="2112"/>
    <cellStyle name="_Front Range 09-10-02" xfId="2113"/>
    <cellStyle name="_GL4 Download" xfId="2114"/>
    <cellStyle name="_Global" xfId="2115"/>
    <cellStyle name="_GPU PPA Calculations 12-10-01" xfId="2116"/>
    <cellStyle name="_GS Bonneville2" xfId="2117"/>
    <cellStyle name="_GS Brazos v10 - debt" xfId="2118"/>
    <cellStyle name="_GS Dartmouth Restructuring" xfId="2119"/>
    <cellStyle name="_GS Linden Model" xfId="2120"/>
    <cellStyle name="_GST" xfId="2121"/>
    <cellStyle name="_Heading" xfId="2122"/>
    <cellStyle name="_Heading_prestemp" xfId="2123"/>
    <cellStyle name="_HEADS 090608 Gas Transmission Template 2008_2009 STIP 70% Comparison (v7)" xfId="2124"/>
    <cellStyle name="_HEADS 090608 Gas Transmission Template 2008_2009 STIP 70% Comparison (v7) 2" xfId="2125"/>
    <cellStyle name="_HEADS 090608 Gas Transmission Template 2008_2009 STIP 70% Comparison (v7) 2 2" xfId="2126"/>
    <cellStyle name="_HEADS 090608 Gas Transmission Template 2008_2009 STIP 70% Comparison (v7) 2 2 2" xfId="2127"/>
    <cellStyle name="_HEADS 090608 Gas Transmission Template 2008_2009 STIP 70% Comparison (v7) 2 3" xfId="2128"/>
    <cellStyle name="_HEADS 090608 Gas Transmission Template 2008_2009 STIP 70% Comparison (v7) 3" xfId="2129"/>
    <cellStyle name="_HEADS 090608 Gas Transmission Template 2008_2009 STIP 70% Comparison (v7) 3 2" xfId="2130"/>
    <cellStyle name="_HEADS 090608 Gas Transmission Template 2008_2009 STIP 70% Comparison (v7) 3 2 2" xfId="2131"/>
    <cellStyle name="_HEADS 090608 Gas Transmission Template 2008_2009 STIP 70% Comparison (v7) 3 3" xfId="2132"/>
    <cellStyle name="_HEADS 090608 Gas Transmission Template 2008_2009 STIP 70% Comparison (v7) 4" xfId="2133"/>
    <cellStyle name="_HEADS 090608 Gas Transmission Template 2008_2009 STIP 70% Comparison (v7) 4 2" xfId="2134"/>
    <cellStyle name="_HEADS 090608 Gas Transmission Template 2008_2009 STIP 70% Comparison (v7) 5" xfId="2135"/>
    <cellStyle name="_HEADS 090608 Gas Transmission Template 2008_2009 STIP 70% Comparison (v7)_Budget YTD 11-12" xfId="2136"/>
    <cellStyle name="_HEADS 090608 Gas Transmission Template 2008_2009 STIP 70% Comparison (v7)_Budget YTD 11-12 2" xfId="2137"/>
    <cellStyle name="_HEADS 090608 Gas Transmission Template 2008_2009 STIP 70% Comparison (v7)_Budget YTD 11-12 2 2" xfId="2138"/>
    <cellStyle name="_HEADS 090608 Gas Transmission Template 2008_2009 STIP 70% Comparison (v7)_Budget YTD 11-12 2 2 2" xfId="2139"/>
    <cellStyle name="_HEADS 090608 Gas Transmission Template 2008_2009 STIP 70% Comparison (v7)_Budget YTD 11-12 2 3" xfId="2140"/>
    <cellStyle name="_HEADS 090608 Gas Transmission Template 2008_2009 STIP 70% Comparison (v7)_Budget YTD 11-12 3" xfId="2141"/>
    <cellStyle name="_HEADS 090608 Gas Transmission Template 2008_2009 STIP 70% Comparison (v7)_Budget YTD 11-12 3 2" xfId="2142"/>
    <cellStyle name="_HEADS 090608 Gas Transmission Template 2008_2009 STIP 70% Comparison (v7)_Budget YTD 11-12 3 2 2" xfId="2143"/>
    <cellStyle name="_HEADS 090608 Gas Transmission Template 2008_2009 STIP 70% Comparison (v7)_Budget YTD 11-12 3 3" xfId="2144"/>
    <cellStyle name="_HEADS 090608 Gas Transmission Template 2008_2009 STIP 70% Comparison (v7)_Budget YTD 11-12 4" xfId="2145"/>
    <cellStyle name="_HEADS 090608 Gas Transmission Template 2008_2009 STIP 70% Comparison (v7)_Budget YTD 11-12 4 2" xfId="2146"/>
    <cellStyle name="_HEADS 090608 Gas Transmission Template 2008_2009 STIP 70% Comparison (v7)_Budget YTD 11-12 5" xfId="2147"/>
    <cellStyle name="_HEADS 200508 Gas Transmission Template 2008_2009 STIP 70% Comparison (3) (2)" xfId="2148"/>
    <cellStyle name="_HEADS 200508 Gas Transmission Template 2008_2009 STIP 70% Comparison (3) (2) 2" xfId="2149"/>
    <cellStyle name="_HEADS 200508 Gas Transmission Template 2008_2009 STIP 70% Comparison (3) (2) 2 2" xfId="2150"/>
    <cellStyle name="_HEADS 200508 Gas Transmission Template 2008_2009 STIP 70% Comparison (3) (2) 2 2 2" xfId="2151"/>
    <cellStyle name="_HEADS 200508 Gas Transmission Template 2008_2009 STIP 70% Comparison (3) (2) 2 3" xfId="2152"/>
    <cellStyle name="_HEADS 200508 Gas Transmission Template 2008_2009 STIP 70% Comparison (3) (2) 3" xfId="2153"/>
    <cellStyle name="_HEADS 200508 Gas Transmission Template 2008_2009 STIP 70% Comparison (3) (2) 3 2" xfId="2154"/>
    <cellStyle name="_HEADS 200508 Gas Transmission Template 2008_2009 STIP 70% Comparison (3) (2) 3 2 2" xfId="2155"/>
    <cellStyle name="_HEADS 200508 Gas Transmission Template 2008_2009 STIP 70% Comparison (3) (2) 3 3" xfId="2156"/>
    <cellStyle name="_HEADS 200508 Gas Transmission Template 2008_2009 STIP 70% Comparison (3) (2) 4" xfId="2157"/>
    <cellStyle name="_HEADS 200508 Gas Transmission Template 2008_2009 STIP 70% Comparison (3) (2) 4 2" xfId="2158"/>
    <cellStyle name="_HEADS 200508 Gas Transmission Template 2008_2009 STIP 70% Comparison (3) (2) 5" xfId="2159"/>
    <cellStyle name="_HEADS 200508 Gas Transmission Template 2008_2009 STIP 70% Comparison (3) (2)_6. BAS - Sales&amp;Capex" xfId="2160"/>
    <cellStyle name="_HEADS 200508 Gas Transmission Template 2008_2009 STIP 70% Comparison (3) (2)_72320adj" xfId="2161"/>
    <cellStyle name="_HEADS 200508 Gas Transmission Template 2008_2009 STIP 70% Comparison (3) (2)_Accrual for BEP Lease payment Dec10" xfId="2162"/>
    <cellStyle name="_HEADS 200508 Gas Transmission Template 2008_2009 STIP 70% Comparison (3) (2)_ANS Jul 2006 to Dec 2006" xfId="2163"/>
    <cellStyle name="_HEADS 200508 Gas Transmission Template 2008_2009 STIP 70% Comparison (3) (2)_ANS Jul 2006 to Dec 2006 2" xfId="2164"/>
    <cellStyle name="_HEADS 200508 Gas Transmission Template 2008_2009 STIP 70% Comparison (3) (2)_ANS Jul 2006 to Dec 2006_101028 Stage 5B Project Est to Complete" xfId="2165"/>
    <cellStyle name="_HEADS 200508 Gas Transmission Template 2008_2009 STIP 70% Comparison (3) (2)_ANS Jul 2006 to Dec 2006_1203 13 DBP Capex Cashflow Pivot Table v2" xfId="2166"/>
    <cellStyle name="_HEADS 200508 Gas Transmission Template 2008_2009 STIP 70% Comparison (3) (2)_ANS Jul 2006 to Dec 2006_1206 13 DBP Capex Cashflow Pivot Table" xfId="2167"/>
    <cellStyle name="_HEADS 200508 Gas Transmission Template 2008_2009 STIP 70% Comparison (3) (2)_ANS Jul 2006 to Dec 2006_Estimate at completion" xfId="2168"/>
    <cellStyle name="_HEADS 200508 Gas Transmission Template 2008_2009 STIP 70% Comparison (3) (2)_ANS Jul 2006 to Dec 2006_Expansion" xfId="2169"/>
    <cellStyle name="_HEADS 200508 Gas Transmission Template 2008_2009 STIP 70% Comparison (3) (2)_ANS Jul 2006 to Dec 2006_Sheet3" xfId="2170"/>
    <cellStyle name="_HEADS 200508 Gas Transmission Template 2008_2009 STIP 70% Comparison (3) (2)_ANS Jul 2006 to Dec 2006_Trans" xfId="2171"/>
    <cellStyle name="_HEADS 200508 Gas Transmission Template 2008_2009 STIP 70% Comparison (3) (2)_Bal Sheet &amp; Loan Facilities" xfId="2172"/>
    <cellStyle name="_HEADS 200508 Gas Transmission Template 2008_2009 STIP 70% Comparison (3) (2)_Budget YTD 11-12" xfId="2173"/>
    <cellStyle name="_HEADS 200508 Gas Transmission Template 2008_2009 STIP 70% Comparison (3) (2)_Budget YTD 11-12 2" xfId="2174"/>
    <cellStyle name="_HEADS 200508 Gas Transmission Template 2008_2009 STIP 70% Comparison (3) (2)_Budget YTD 11-12 2 2" xfId="2175"/>
    <cellStyle name="_HEADS 200508 Gas Transmission Template 2008_2009 STIP 70% Comparison (3) (2)_Budget YTD 11-12 2 2 2" xfId="2176"/>
    <cellStyle name="_HEADS 200508 Gas Transmission Template 2008_2009 STIP 70% Comparison (3) (2)_Budget YTD 11-12 2 3" xfId="2177"/>
    <cellStyle name="_HEADS 200508 Gas Transmission Template 2008_2009 STIP 70% Comparison (3) (2)_Budget YTD 11-12 3" xfId="2178"/>
    <cellStyle name="_HEADS 200508 Gas Transmission Template 2008_2009 STIP 70% Comparison (3) (2)_Budget YTD 11-12 3 2" xfId="2179"/>
    <cellStyle name="_HEADS 200508 Gas Transmission Template 2008_2009 STIP 70% Comparison (3) (2)_Budget YTD 11-12 3 2 2" xfId="2180"/>
    <cellStyle name="_HEADS 200508 Gas Transmission Template 2008_2009 STIP 70% Comparison (3) (2)_Budget YTD 11-12 3 3" xfId="2181"/>
    <cellStyle name="_HEADS 200508 Gas Transmission Template 2008_2009 STIP 70% Comparison (3) (2)_Budget YTD 11-12 4" xfId="2182"/>
    <cellStyle name="_HEADS 200508 Gas Transmission Template 2008_2009 STIP 70% Comparison (3) (2)_Budget YTD 11-12 4 2" xfId="2183"/>
    <cellStyle name="_HEADS 200508 Gas Transmission Template 2008_2009 STIP 70% Comparison (3) (2)_Budget YTD 11-12 5" xfId="2184"/>
    <cellStyle name="_HEADS 200508 Gas Transmission Template 2008_2009 STIP 70% Comparison (3) (2)_Equity" xfId="2185"/>
    <cellStyle name="_HEADS 200508 Gas Transmission Template 2008_2009 STIP 70% Comparison (3) (2)_feb adjutmy (2)" xfId="2186"/>
    <cellStyle name="_HEADS 200508 Gas Transmission Template 2008_2009 STIP 70% Comparison (3) (2)_Profit &amp; Loss" xfId="2187"/>
    <cellStyle name="_Highlight" xfId="2188"/>
    <cellStyle name="_Indiantown Restr." xfId="2189"/>
    <cellStyle name="_Invoice transfer" xfId="2190"/>
    <cellStyle name="_Invoice transfer 2" xfId="2191"/>
    <cellStyle name="_Invoice transfer DBP Feb09" xfId="2192"/>
    <cellStyle name="_Invoice transfer DBP Feb09 2" xfId="2193"/>
    <cellStyle name="_Invoice transfer DBP Feb09_ANS Jul 2006 to Dec 2006" xfId="2194"/>
    <cellStyle name="_Invoice transfer DBP Feb09_ANS Jul 2006 to Dec 2006 2" xfId="2195"/>
    <cellStyle name="_Invoice transfer DBP Feb09_ANS Jul 2006 to Dec 2006_101028 Stage 5B Project Est to Complete" xfId="2196"/>
    <cellStyle name="_Invoice transfer DBP Feb09_ANS Jul 2006 to Dec 2006_1203 13 DBP Capex Cashflow Pivot Table v2" xfId="2197"/>
    <cellStyle name="_Invoice transfer DBP Feb09_ANS Jul 2006 to Dec 2006_1206 13 DBP Capex Cashflow Pivot Table" xfId="2198"/>
    <cellStyle name="_Invoice transfer DBP Feb09_ANS Jul 2006 to Dec 2006_Estimate at completion" xfId="2199"/>
    <cellStyle name="_Invoice transfer DBP Feb09_ANS Jul 2006 to Dec 2006_Expansion" xfId="2200"/>
    <cellStyle name="_Invoice transfer DBP Feb09_ANS Jul 2006 to Dec 2006_Sheet3" xfId="2201"/>
    <cellStyle name="_Invoice transfer DBP Feb09_ANS Jul 2006 to Dec 2006_Trans" xfId="2202"/>
    <cellStyle name="_Invoice transfer DBP Jan09" xfId="2203"/>
    <cellStyle name="_Invoice transfer DBP Jan09 2" xfId="2204"/>
    <cellStyle name="_Invoice transfer DBP Jan09_ANS Jul 2006 to Dec 2006" xfId="2205"/>
    <cellStyle name="_Invoice transfer DBP Jan09_ANS Jul 2006 to Dec 2006 2" xfId="2206"/>
    <cellStyle name="_Invoice transfer DBP Jan09_ANS Jul 2006 to Dec 2006_101028 Stage 5B Project Est to Complete" xfId="2207"/>
    <cellStyle name="_Invoice transfer DBP Jan09_ANS Jul 2006 to Dec 2006_1203 13 DBP Capex Cashflow Pivot Table v2" xfId="2208"/>
    <cellStyle name="_Invoice transfer DBP Jan09_ANS Jul 2006 to Dec 2006_1206 13 DBP Capex Cashflow Pivot Table" xfId="2209"/>
    <cellStyle name="_Invoice transfer DBP Jan09_ANS Jul 2006 to Dec 2006_Estimate at completion" xfId="2210"/>
    <cellStyle name="_Invoice transfer DBP Jan09_ANS Jul 2006 to Dec 2006_Expansion" xfId="2211"/>
    <cellStyle name="_Invoice transfer DBP Jan09_ANS Jul 2006 to Dec 2006_Sheet3" xfId="2212"/>
    <cellStyle name="_Invoice transfer DBP Jan09_ANS Jul 2006 to Dec 2006_Trans" xfId="2213"/>
    <cellStyle name="_Invoice transfer DBP Mar09" xfId="2214"/>
    <cellStyle name="_Invoice transfer DBP Mar09 2" xfId="2215"/>
    <cellStyle name="_Invoice transfer DBP Mar09_101028 Stage 5B Project Est to Complete" xfId="2216"/>
    <cellStyle name="_Invoice transfer DBP Mar09_1203 13 DBP Capex Cashflow Pivot Table v2" xfId="2217"/>
    <cellStyle name="_Invoice transfer DBP Mar09_1206 13 DBP Capex Cashflow Pivot Table" xfId="2218"/>
    <cellStyle name="_Invoice transfer DBP Mar09_Estimate at completion" xfId="2219"/>
    <cellStyle name="_Invoice transfer DBP Mar09_Expansion" xfId="2220"/>
    <cellStyle name="_Invoice transfer DBP Mar09_Sheet3" xfId="2221"/>
    <cellStyle name="_Invoice transfer DBP Mar09_Trans" xfId="2222"/>
    <cellStyle name="_Invoice transfer_ANS Jul 2006 to Dec 2006" xfId="2223"/>
    <cellStyle name="_Invoice transfer_ANS Jul 2006 to Dec 2006 2" xfId="2224"/>
    <cellStyle name="_Invoice transfer_ANS Jul 2006 to Dec 2006_101028 Stage 5B Project Est to Complete" xfId="2225"/>
    <cellStyle name="_Invoice transfer_ANS Jul 2006 to Dec 2006_1203 13 DBP Capex Cashflow Pivot Table v2" xfId="2226"/>
    <cellStyle name="_Invoice transfer_ANS Jul 2006 to Dec 2006_1206 13 DBP Capex Cashflow Pivot Table" xfId="2227"/>
    <cellStyle name="_Invoice transfer_ANS Jul 2006 to Dec 2006_Estimate at completion" xfId="2228"/>
    <cellStyle name="_Invoice transfer_ANS Jul 2006 to Dec 2006_Expansion" xfId="2229"/>
    <cellStyle name="_Invoice transfer_ANS Jul 2006 to Dec 2006_Sheet3" xfId="2230"/>
    <cellStyle name="_Invoice transfer_ANS Jul 2006 to Dec 2006_Trans" xfId="2231"/>
    <cellStyle name="_ITE Summary" xfId="2232"/>
    <cellStyle name="_JCP&amp;L PPA 1-9-01" xfId="2233"/>
    <cellStyle name="_Journal - Inventory allocation Dec08 to Mar09" xfId="2234"/>
    <cellStyle name="_Jun 07 Accrual Reversals" xfId="2235"/>
    <cellStyle name="_KRIF Balance sheet  Income ststement" xfId="2236"/>
    <cellStyle name="_KRIF Balance sheet  Income ststement (Nov)" xfId="2237"/>
    <cellStyle name="_KRIF Balance sheet  Income ststement (Nov)_Quarter ending 31 Dec 2003" xfId="2238"/>
    <cellStyle name="_KRIF Balance sheet  Income ststement(011204)" xfId="2239"/>
    <cellStyle name="_KRIF Balance sheet  Income ststement1" xfId="2240"/>
    <cellStyle name="_KRIF Balance sheet  Income ststement1_Quarter ending 31 Dec 2003" xfId="2241"/>
    <cellStyle name="_KRIF BSPL(Oct)" xfId="2242"/>
    <cellStyle name="_KRIF BSPL(Oct)_Quarter ending 31 Dec 2003" xfId="2243"/>
    <cellStyle name="_KRIF_FS_SEP" xfId="2244"/>
    <cellStyle name="_KRIF_FS_SEP_Quarter ending 31 Dec 2003" xfId="2245"/>
    <cellStyle name="_Linden 2.04.02" xfId="2246"/>
    <cellStyle name="_Linden 2.07.02" xfId="2247"/>
    <cellStyle name="_Linden 5.13.02" xfId="2248"/>
    <cellStyle name="_Linden 6 M-t-M 04.01.02" xfId="2249"/>
    <cellStyle name="_Linden Restructuring 11-14-01" xfId="2250"/>
    <cellStyle name="_Linden Restructuring 8-24-01" xfId="2251"/>
    <cellStyle name="_Logan" xfId="2252"/>
    <cellStyle name="_x0013__Mappings as of 160712" xfId="2253"/>
    <cellStyle name="_Mar 09 " xfId="5"/>
    <cellStyle name="_Master AEN Works Programme" xfId="2254"/>
    <cellStyle name="_May 2009 Economics" xfId="2255"/>
    <cellStyle name="_May 2009 Economics 2" xfId="2256"/>
    <cellStyle name="_May 2009 Economics_26. Int Bearing Liabs" xfId="2257"/>
    <cellStyle name="_x0013__MGH Balance Sheet-Month" xfId="2258"/>
    <cellStyle name="_MGH Equity acc" xfId="2259"/>
    <cellStyle name="_x0013__MGH P&amp;L-Qtr" xfId="2260"/>
    <cellStyle name="_MGH2008-2009October08 (2)" xfId="2261"/>
    <cellStyle name="_Milford Electron 1Q 2002 04-02-02" xfId="2262"/>
    <cellStyle name="_MST Mthly Report Mar09 Maintenance reply (2)" xfId="2263"/>
    <cellStyle name="_Multiple" xfId="2264"/>
    <cellStyle name="_MultipleSpace" xfId="2265"/>
    <cellStyle name="_Northampton R" xfId="2266"/>
    <cellStyle name="_November Reforecast working version" xfId="2267"/>
    <cellStyle name="_November Reforecast working version 2" xfId="2268"/>
    <cellStyle name="_November Reforecast working version_Example Service Co operating report (2)" xfId="2269"/>
    <cellStyle name="_NRG CPL CapPay-run11-050301" xfId="2270"/>
    <cellStyle name="_x0013__Op Bal Sheet MGH" xfId="2271"/>
    <cellStyle name="_OpAss - Annual" xfId="2272"/>
    <cellStyle name="_OT Debt" xfId="2273"/>
    <cellStyle name="_PACE" xfId="2274"/>
    <cellStyle name="_Pace new curves 9-27-01" xfId="2275"/>
    <cellStyle name="_Pace Sensitivity" xfId="2276"/>
    <cellStyle name="_Per_Ass" xfId="2277"/>
    <cellStyle name="_Percent" xfId="2278"/>
    <cellStyle name="_PercentSpace" xfId="2279"/>
    <cellStyle name="_PPA Curve Analysis" xfId="2280"/>
    <cellStyle name="_Prop Gearing" xfId="2281"/>
    <cellStyle name="_Quarterly" xfId="2282"/>
    <cellStyle name="_Quarterly Fund Report Graphs Template1" xfId="2283"/>
    <cellStyle name="_Rating Agency Analysis v2" xfId="2284"/>
    <cellStyle name="_Rating Agency Model v3" xfId="2285"/>
    <cellStyle name="_Reconciliation of Electron to Asset Management Models" xfId="2286"/>
    <cellStyle name="_Reforecast Nov 08" xfId="2287"/>
    <cellStyle name="_Result prep-run11" xfId="2288"/>
    <cellStyle name="_Sheet1" xfId="2289"/>
    <cellStyle name="_Sheet1 2" xfId="2290"/>
    <cellStyle name="_Sheet1_253845_1" xfId="2291"/>
    <cellStyle name="_x0013__Sheet2" xfId="2292"/>
    <cellStyle name="_Sheet3" xfId="2293"/>
    <cellStyle name="_SIB" xfId="2294"/>
    <cellStyle name="_SIB 2" xfId="2295"/>
    <cellStyle name="_SIB Risk Report Master 3 year forecast 11June2007" xfId="2296"/>
    <cellStyle name="_SIB Risk Report Master 3 year forecast 11June2007 2" xfId="2297"/>
    <cellStyle name="_SIB Risk Report Master 3 year forecast 11June2007 2 2" xfId="2298"/>
    <cellStyle name="_SIB Risk Report Master 3 year forecast 11June2007 2 2 2" xfId="2299"/>
    <cellStyle name="_SIB Risk Report Master 3 year forecast 11June2007 2 3" xfId="2300"/>
    <cellStyle name="_SIB Risk Report Master 3 year forecast 11June2007 3" xfId="2301"/>
    <cellStyle name="_SIB Risk Report Master 3 year forecast 11June2007 3 2" xfId="2302"/>
    <cellStyle name="_SIB Risk Report Master 3 year forecast 11June2007 3 2 2" xfId="2303"/>
    <cellStyle name="_SIB Risk Report Master 3 year forecast 11June2007 3 3" xfId="2304"/>
    <cellStyle name="_SIB Risk Report Master 3 year forecast 11June2007 4" xfId="2305"/>
    <cellStyle name="_SIB Risk Report Master 3 year forecast 11June2007 4 2" xfId="2306"/>
    <cellStyle name="_SIB Risk Report Master 3 year forecast 11June2007 5" xfId="2307"/>
    <cellStyle name="_SIB Risk Report Master 3 year forecast 11June2007_032057" xfId="2308"/>
    <cellStyle name="_SIB Risk Report Master 3 year forecast 11June2007_032057 2" xfId="2309"/>
    <cellStyle name="_SIB Risk Report Master 3 year forecast 11June2007_032057_101028 Stage 5B Project Est to Complete" xfId="2310"/>
    <cellStyle name="_SIB Risk Report Master 3 year forecast 11June2007_032057_1203 13 DBP Capex Cashflow Pivot Table v2" xfId="2311"/>
    <cellStyle name="_SIB Risk Report Master 3 year forecast 11June2007_032057_1206 13 DBP Capex Cashflow Pivot Table" xfId="2312"/>
    <cellStyle name="_SIB Risk Report Master 3 year forecast 11June2007_032057_Estimate at completion" xfId="2313"/>
    <cellStyle name="_SIB Risk Report Master 3 year forecast 11June2007_032057_Expansion" xfId="2314"/>
    <cellStyle name="_SIB Risk Report Master 3 year forecast 11June2007_032057_Sheet3" xfId="2315"/>
    <cellStyle name="_SIB Risk Report Master 3 year forecast 11June2007_032057_Trans" xfId="2316"/>
    <cellStyle name="_SIB Risk Report Master 3 year forecast 11June2007_032061" xfId="2317"/>
    <cellStyle name="_SIB Risk Report Master 3 year forecast 11June2007_032061 2" xfId="2318"/>
    <cellStyle name="_SIB Risk Report Master 3 year forecast 11June2007_032061_101028 Stage 5B Project Est to Complete" xfId="2319"/>
    <cellStyle name="_SIB Risk Report Master 3 year forecast 11June2007_032061_1203 13 DBP Capex Cashflow Pivot Table v2" xfId="2320"/>
    <cellStyle name="_SIB Risk Report Master 3 year forecast 11June2007_032061_1206 13 DBP Capex Cashflow Pivot Table" xfId="2321"/>
    <cellStyle name="_SIB Risk Report Master 3 year forecast 11June2007_032061_Estimate at completion" xfId="2322"/>
    <cellStyle name="_SIB Risk Report Master 3 year forecast 11June2007_032061_Expansion" xfId="2323"/>
    <cellStyle name="_SIB Risk Report Master 3 year forecast 11June2007_032061_Sheet3" xfId="2324"/>
    <cellStyle name="_SIB Risk Report Master 3 year forecast 11June2007_032061_Trans" xfId="2325"/>
    <cellStyle name="_SIB Risk Report Master 3 year forecast 11June2007_032069" xfId="2326"/>
    <cellStyle name="_SIB Risk Report Master 3 year forecast 11June2007_032069 2" xfId="2327"/>
    <cellStyle name="_SIB Risk Report Master 3 year forecast 11June2007_032069_101028 Stage 5B Project Est to Complete" xfId="2328"/>
    <cellStyle name="_SIB Risk Report Master 3 year forecast 11June2007_032069_1203 13 DBP Capex Cashflow Pivot Table v2" xfId="2329"/>
    <cellStyle name="_SIB Risk Report Master 3 year forecast 11June2007_032069_1206 13 DBP Capex Cashflow Pivot Table" xfId="2330"/>
    <cellStyle name="_SIB Risk Report Master 3 year forecast 11June2007_032069_Estimate at completion" xfId="2331"/>
    <cellStyle name="_SIB Risk Report Master 3 year forecast 11June2007_032069_Expansion" xfId="2332"/>
    <cellStyle name="_SIB Risk Report Master 3 year forecast 11June2007_032069_Sheet3" xfId="2333"/>
    <cellStyle name="_SIB Risk Report Master 3 year forecast 11June2007_032069_Trans" xfId="2334"/>
    <cellStyle name="_SIB Risk Report Master 3 year forecast 11June2007_101028 Stage 5B Project Est to Complete" xfId="2335"/>
    <cellStyle name="_SIB Risk Report Master 3 year forecast 11June2007_1203 13 DBP Capex Cashflow Pivot Table v2" xfId="2336"/>
    <cellStyle name="_SIB Risk Report Master 3 year forecast 11June2007_1206 13 DBP Capex Cashflow Pivot Table" xfId="2337"/>
    <cellStyle name="_SIB Risk Report Master 3 year forecast 11June2007_72320adj" xfId="2338"/>
    <cellStyle name="_SIB Risk Report Master 3 year forecast 11June2007_ANS Jul 2006 to Dec 2006" xfId="2339"/>
    <cellStyle name="_SIB Risk Report Master 3 year forecast 11June2007_ANS Jul 2006 to Dec 2006 2" xfId="2340"/>
    <cellStyle name="_SIB Risk Report Master 3 year forecast 11June2007_ANS Jul 2006 to Dec 2006_101028 Stage 5B Project Est to Complete" xfId="2341"/>
    <cellStyle name="_SIB Risk Report Master 3 year forecast 11June2007_ANS Jul 2006 to Dec 2006_1203 13 DBP Capex Cashflow Pivot Table v2" xfId="2342"/>
    <cellStyle name="_SIB Risk Report Master 3 year forecast 11June2007_ANS Jul 2006 to Dec 2006_1206 13 DBP Capex Cashflow Pivot Table" xfId="2343"/>
    <cellStyle name="_SIB Risk Report Master 3 year forecast 11June2007_ANS Jul 2006 to Dec 2006_Estimate at completion" xfId="2344"/>
    <cellStyle name="_SIB Risk Report Master 3 year forecast 11June2007_ANS Jul 2006 to Dec 2006_Expansion" xfId="2345"/>
    <cellStyle name="_SIB Risk Report Master 3 year forecast 11June2007_ANS Jul 2006 to Dec 2006_Sheet3" xfId="2346"/>
    <cellStyle name="_SIB Risk Report Master 3 year forecast 11June2007_ANS Jul 2006 to Dec 2006_Trans" xfId="2347"/>
    <cellStyle name="_SIB Risk Report Master 3 year forecast 11June2007_Budget YTD 11-12" xfId="2348"/>
    <cellStyle name="_SIB Risk Report Master 3 year forecast 11June2007_Budget YTD 11-12 2" xfId="2349"/>
    <cellStyle name="_SIB Risk Report Master 3 year forecast 11June2007_Budget YTD 11-12 2 2" xfId="2350"/>
    <cellStyle name="_SIB Risk Report Master 3 year forecast 11June2007_Budget YTD 11-12 2 2 2" xfId="2351"/>
    <cellStyle name="_SIB Risk Report Master 3 year forecast 11June2007_Budget YTD 11-12 2 3" xfId="2352"/>
    <cellStyle name="_SIB Risk Report Master 3 year forecast 11June2007_Budget YTD 11-12 3" xfId="2353"/>
    <cellStyle name="_SIB Risk Report Master 3 year forecast 11June2007_Budget YTD 11-12 3 2" xfId="2354"/>
    <cellStyle name="_SIB Risk Report Master 3 year forecast 11June2007_Budget YTD 11-12 3 2 2" xfId="2355"/>
    <cellStyle name="_SIB Risk Report Master 3 year forecast 11June2007_Budget YTD 11-12 3 3" xfId="2356"/>
    <cellStyle name="_SIB Risk Report Master 3 year forecast 11June2007_Budget YTD 11-12 4" xfId="2357"/>
    <cellStyle name="_SIB Risk Report Master 3 year forecast 11June2007_Budget YTD 11-12 4 2" xfId="2358"/>
    <cellStyle name="_SIB Risk Report Master 3 year forecast 11June2007_Budget YTD 11-12 5" xfId="2359"/>
    <cellStyle name="_SIB Risk Report Master 3 year forecast 11June2007_Cashflow Report" xfId="2360"/>
    <cellStyle name="_SIB Risk Report Master 3 year forecast 11June2007_Cashflow Report 2" xfId="2361"/>
    <cellStyle name="_SIB Risk Report Master 3 year forecast 11June2007_Estimate at completion" xfId="2362"/>
    <cellStyle name="_SIB Risk Report Master 3 year forecast 11June2007_Expansion" xfId="2363"/>
    <cellStyle name="_SIB Risk Report Master 3 year forecast 11June2007_feb adjutmy (2)" xfId="2364"/>
    <cellStyle name="_SIB Risk Report Master 3 year forecast 11June2007_Sheet3" xfId="2365"/>
    <cellStyle name="_SIB Risk Report Master 3 year forecast 11June2007_Trans" xfId="2366"/>
    <cellStyle name="_SIB_101028 Stage 5B Project Est to Complete" xfId="2367"/>
    <cellStyle name="_SIB_1203 13 DBP Capex Cashflow Pivot Table v2" xfId="2368"/>
    <cellStyle name="_SIB_1206 13 DBP Capex Cashflow Pivot Table" xfId="2369"/>
    <cellStyle name="_SIB_Estimate at completion" xfId="2370"/>
    <cellStyle name="_SIB_Expansion" xfId="2371"/>
    <cellStyle name="_SIB_Sheet3" xfId="2372"/>
    <cellStyle name="_SIB_Trans" xfId="2373"/>
    <cellStyle name="_SJQN CONS 083102" xfId="2374"/>
    <cellStyle name="_Stage 5 EVICP Reconciled" xfId="2375"/>
    <cellStyle name="_Stage 5 EVICP Reconciled 2" xfId="2376"/>
    <cellStyle name="_Stage 5 EVICP Reconciled 2 2" xfId="2377"/>
    <cellStyle name="_Stage 5 EVICP Reconciled 3" xfId="2378"/>
    <cellStyle name="_Stage 5 EVICP Reconciled 3 2" xfId="2379"/>
    <cellStyle name="_Stage 5 EVICP Reconciled 4" xfId="2380"/>
    <cellStyle name="_Stage 5 EVICP Reconciled 4 2" xfId="2381"/>
    <cellStyle name="_Stage 5 EVICP Reconciled_26. Int Bearing Liabs" xfId="2382"/>
    <cellStyle name="_Stage 5 EVICP Reconciled_26. Int Bearing Liabs 2" xfId="2383"/>
    <cellStyle name="_Stage 5 EVICP Reconciled_26. Int Bearing Liabs 3" xfId="2384"/>
    <cellStyle name="_Stage 5 EVICP Reconciled_Mappings as of 160712" xfId="2385"/>
    <cellStyle name="_Std. Output" xfId="2386"/>
    <cellStyle name="_SubHeading" xfId="2387"/>
    <cellStyle name="_SubHeading_prestemp" xfId="2388"/>
    <cellStyle name="_Summary Cashflow - sum" xfId="2389"/>
    <cellStyle name="_Summary Cashflow - sum 2" xfId="2390"/>
    <cellStyle name="_Summary Cashflow - sum 2 2" xfId="2391"/>
    <cellStyle name="_Summary Cashflow - sum 3" xfId="2392"/>
    <cellStyle name="_Summary Cashflow - sum 3 2" xfId="2393"/>
    <cellStyle name="_Summary Cashflow - sum 4" xfId="2394"/>
    <cellStyle name="_Summary Cashflow - sum 4 2" xfId="2395"/>
    <cellStyle name="_Summary Cashflow - sum_26. Int Bearing Liabs" xfId="2396"/>
    <cellStyle name="_Summary Cashflow - sum_26. Int Bearing Liabs 2" xfId="2397"/>
    <cellStyle name="_Summary Cashflow - sum_26. Int Bearing Liabs 3" xfId="2398"/>
    <cellStyle name="_Summary Cashflow - sum_Mappings as of 160712" xfId="2399"/>
    <cellStyle name="_Summary FBL3N Actual Spend" xfId="2400"/>
    <cellStyle name="_Summary FBL3N Actual Spend_1" xfId="2401"/>
    <cellStyle name="_Summary FBL3N Actual Spend_1 2" xfId="2402"/>
    <cellStyle name="_SYL Lil Plant" xfId="2403"/>
    <cellStyle name="_Table" xfId="2404"/>
    <cellStyle name="_TableHead" xfId="2405"/>
    <cellStyle name="_TableRowHead" xfId="2406"/>
    <cellStyle name="_TableSuperHead" xfId="2407"/>
    <cellStyle name="_TOTALS" xfId="2408"/>
    <cellStyle name="_TOTALS 2" xfId="2409"/>
    <cellStyle name="_TOTALS_101028 Stage 5B Project Est to Complete" xfId="2410"/>
    <cellStyle name="_TOTALS_1203 13 DBP Capex Cashflow Pivot Table v2" xfId="2411"/>
    <cellStyle name="_TOTALS_1206 13 DBP Capex Cashflow Pivot Table" xfId="2412"/>
    <cellStyle name="_TOTALS_Estimate at completion" xfId="2413"/>
    <cellStyle name="_TOTALS_Expansion" xfId="2414"/>
    <cellStyle name="_TOTALS_Sheet3" xfId="2415"/>
    <cellStyle name="_TOTALS_Trans" xfId="2416"/>
    <cellStyle name="_Trans" xfId="2417"/>
    <cellStyle name="_Trial Balance Apr10 Draft" xfId="2418"/>
    <cellStyle name="_Trial Balance Aug09 030909" xfId="2419"/>
    <cellStyle name="_Trial Balance August10 v2" xfId="2420"/>
    <cellStyle name="_Trial Balance Dec10 Draft" xfId="2421"/>
    <cellStyle name="_Trial Balance Feb10 Draft" xfId="2422"/>
    <cellStyle name="_Trial Balance June10 Pretax" xfId="2423"/>
    <cellStyle name="_Trial Balance June10 Reconcilations" xfId="2424"/>
    <cellStyle name="_Trial Balance Mar10 Draft" xfId="2425"/>
    <cellStyle name="_Trial Balance May10 Pretax" xfId="2426"/>
    <cellStyle name="_Trial Balance November10 Draft" xfId="2427"/>
    <cellStyle name="_Trial Balance November10 Reconcilations" xfId="2428"/>
    <cellStyle name="_Trial Balance Oct09 pre-tax" xfId="2429"/>
    <cellStyle name="_Trial Balance October10 Pretax" xfId="2430"/>
    <cellStyle name="_Trial Balance September10 Pretax" xfId="2431"/>
    <cellStyle name="_UED 2010-15 Financial Plan-030510 for AO" xfId="2432"/>
    <cellStyle name="_UED AMP - Extract - DRAFT 15 Jan'10" xfId="2433"/>
    <cellStyle name="_UED AMP 2009-14 Final 250309 Less PU" xfId="59"/>
    <cellStyle name="_UED AMP 2009-14 Final 250309 Less PU_1011 monthly" xfId="60"/>
    <cellStyle name="_UEDH Equity accounting" xfId="2434"/>
    <cellStyle name="_UEDH2006-2007Aug06V01" xfId="2435"/>
    <cellStyle name="_UEDH2006-2007Aug06V01 (2)" xfId="2436"/>
    <cellStyle name="_UEDH2008-2009October08" xfId="2437"/>
    <cellStyle name="_UEDMGH Operating Stats 10-07-08 (2)" xfId="2438"/>
    <cellStyle name="_Unfunded Capex Stage 5" xfId="2439"/>
    <cellStyle name="_Unfunded Capex Stage 5 2" xfId="2440"/>
    <cellStyle name="_Unfunded Capex Stage 5 2 2" xfId="2441"/>
    <cellStyle name="_Unfunded Capex Stage 5 3" xfId="2442"/>
    <cellStyle name="_Unfunded Capex Stage 5 3 2" xfId="2443"/>
    <cellStyle name="_Unfunded Capex Stage 5 4" xfId="2444"/>
    <cellStyle name="_Unfunded Capex Stage 5 4 2" xfId="2445"/>
    <cellStyle name="_Unfunded Capex Stage 5_26. Int Bearing Liabs" xfId="2446"/>
    <cellStyle name="_Unfunded Capex Stage 5_26. Int Bearing Liabs 2" xfId="2447"/>
    <cellStyle name="_Unfunded Capex Stage 5_26. Int Bearing Liabs 3" xfId="2448"/>
    <cellStyle name="_Unfunded Capex Stage 5_Mappings as of 160712" xfId="2449"/>
    <cellStyle name="_unify" xfId="2450"/>
    <cellStyle name="_WNE &amp; WNIG Corporate Labour" xfId="2451"/>
    <cellStyle name="_WNE &amp; WNIG Corporate Labour 2" xfId="2452"/>
    <cellStyle name="_WNE &amp; WNIG Corporate Labour 2 2" xfId="2453"/>
    <cellStyle name="_WNE &amp; WNIG Corporate Labour 2 2 2" xfId="2454"/>
    <cellStyle name="_WNE &amp; WNIG Corporate Labour 2 3" xfId="2455"/>
    <cellStyle name="_WNE &amp; WNIG Corporate Labour 3" xfId="2456"/>
    <cellStyle name="_WNE &amp; WNIG Corporate Labour 3 2" xfId="2457"/>
    <cellStyle name="_WNE &amp; WNIG Corporate Labour 3 2 2" xfId="2458"/>
    <cellStyle name="_WNE &amp; WNIG Corporate Labour 3 3" xfId="2459"/>
    <cellStyle name="_WNE &amp; WNIG Corporate Labour 4" xfId="2460"/>
    <cellStyle name="_WNE &amp; WNIG Corporate Labour 4 2" xfId="2461"/>
    <cellStyle name="_WNE &amp; WNIG Corporate Labour 5" xfId="2462"/>
    <cellStyle name="_WNE &amp; WNIG Corporate Labour_6. BAS - Sales&amp;Capex" xfId="2463"/>
    <cellStyle name="_WNE &amp; WNIG Corporate Labour_72320adj" xfId="2464"/>
    <cellStyle name="_WNE &amp; WNIG Corporate Labour_Accrual for BEP Lease payment Dec10" xfId="2465"/>
    <cellStyle name="_WNE &amp; WNIG Corporate Labour_ANS Jul 2006 to Dec 2006" xfId="2466"/>
    <cellStyle name="_WNE &amp; WNIG Corporate Labour_ANS Jul 2006 to Dec 2006 2" xfId="2467"/>
    <cellStyle name="_WNE &amp; WNIG Corporate Labour_ANS Jul 2006 to Dec 2006_101028 Stage 5B Project Est to Complete" xfId="2468"/>
    <cellStyle name="_WNE &amp; WNIG Corporate Labour_ANS Jul 2006 to Dec 2006_1203 13 DBP Capex Cashflow Pivot Table v2" xfId="2469"/>
    <cellStyle name="_WNE &amp; WNIG Corporate Labour_ANS Jul 2006 to Dec 2006_1206 13 DBP Capex Cashflow Pivot Table" xfId="2470"/>
    <cellStyle name="_WNE &amp; WNIG Corporate Labour_ANS Jul 2006 to Dec 2006_Estimate at completion" xfId="2471"/>
    <cellStyle name="_WNE &amp; WNIG Corporate Labour_ANS Jul 2006 to Dec 2006_Expansion" xfId="2472"/>
    <cellStyle name="_WNE &amp; WNIG Corporate Labour_ANS Jul 2006 to Dec 2006_Sheet3" xfId="2473"/>
    <cellStyle name="_WNE &amp; WNIG Corporate Labour_ANS Jul 2006 to Dec 2006_Trans" xfId="2474"/>
    <cellStyle name="_WNE &amp; WNIG Corporate Labour_Bal Sheet &amp; Loan Facilities" xfId="2475"/>
    <cellStyle name="_WNE &amp; WNIG Corporate Labour_Budget YTD 11-12" xfId="2476"/>
    <cellStyle name="_WNE &amp; WNIG Corporate Labour_Budget YTD 11-12 2" xfId="2477"/>
    <cellStyle name="_WNE &amp; WNIG Corporate Labour_Budget YTD 11-12 2 2" xfId="2478"/>
    <cellStyle name="_WNE &amp; WNIG Corporate Labour_Budget YTD 11-12 2 2 2" xfId="2479"/>
    <cellStyle name="_WNE &amp; WNIG Corporate Labour_Budget YTD 11-12 2 3" xfId="2480"/>
    <cellStyle name="_WNE &amp; WNIG Corporate Labour_Budget YTD 11-12 3" xfId="2481"/>
    <cellStyle name="_WNE &amp; WNIG Corporate Labour_Budget YTD 11-12 3 2" xfId="2482"/>
    <cellStyle name="_WNE &amp; WNIG Corporate Labour_Budget YTD 11-12 3 2 2" xfId="2483"/>
    <cellStyle name="_WNE &amp; WNIG Corporate Labour_Budget YTD 11-12 3 3" xfId="2484"/>
    <cellStyle name="_WNE &amp; WNIG Corporate Labour_Budget YTD 11-12 4" xfId="2485"/>
    <cellStyle name="_WNE &amp; WNIG Corporate Labour_Budget YTD 11-12 4 2" xfId="2486"/>
    <cellStyle name="_WNE &amp; WNIG Corporate Labour_Budget YTD 11-12 5" xfId="2487"/>
    <cellStyle name="_WNE &amp; WNIG Corporate Labour_Equity" xfId="2488"/>
    <cellStyle name="_WNE &amp; WNIG Corporate Labour_feb adjutmy (2)" xfId="2489"/>
    <cellStyle name="_WNE &amp; WNIG Corporate Labour_Profit &amp; Loss" xfId="2490"/>
    <cellStyle name="_WNE Corp Costs Bottom up" xfId="2491"/>
    <cellStyle name="_WNE Corp Costs Bottom up 2" xfId="2492"/>
    <cellStyle name="_WNE Corp Costs Bottom up 2 2" xfId="2493"/>
    <cellStyle name="_WNE Corp Costs Bottom up 2 2 2" xfId="2494"/>
    <cellStyle name="_WNE Corp Costs Bottom up 2 3" xfId="2495"/>
    <cellStyle name="_WNE Corp Costs Bottom up 3" xfId="2496"/>
    <cellStyle name="_WNE Corp Costs Bottom up 3 2" xfId="2497"/>
    <cellStyle name="_WNE Corp Costs Bottom up 3 2 2" xfId="2498"/>
    <cellStyle name="_WNE Corp Costs Bottom up 3 3" xfId="2499"/>
    <cellStyle name="_WNE Corp Costs Bottom up 4" xfId="2500"/>
    <cellStyle name="_WNE Corp Costs Bottom up 4 2" xfId="2501"/>
    <cellStyle name="_WNE Corp Costs Bottom up 5" xfId="2502"/>
    <cellStyle name="_WNE Corp Costs Bottom up_Budget YTD 11-12" xfId="2503"/>
    <cellStyle name="_WNE Corp Costs Bottom up_Budget YTD 11-12 2" xfId="2504"/>
    <cellStyle name="_WNE Corp Costs Bottom up_Budget YTD 11-12 2 2" xfId="2505"/>
    <cellStyle name="_WNE Corp Costs Bottom up_Budget YTD 11-12 2 2 2" xfId="2506"/>
    <cellStyle name="_WNE Corp Costs Bottom up_Budget YTD 11-12 2 3" xfId="2507"/>
    <cellStyle name="_WNE Corp Costs Bottom up_Budget YTD 11-12 3" xfId="2508"/>
    <cellStyle name="_WNE Corp Costs Bottom up_Budget YTD 11-12 3 2" xfId="2509"/>
    <cellStyle name="_WNE Corp Costs Bottom up_Budget YTD 11-12 3 2 2" xfId="2510"/>
    <cellStyle name="_WNE Corp Costs Bottom up_Budget YTD 11-12 3 3" xfId="2511"/>
    <cellStyle name="_WNE Corp Costs Bottom up_Budget YTD 11-12 4" xfId="2512"/>
    <cellStyle name="_WNE Corp Costs Bottom up_Budget YTD 11-12 4 2" xfId="2513"/>
    <cellStyle name="_WNE Corp Costs Bottom up_Budget YTD 11-12 5" xfId="2514"/>
    <cellStyle name="_www08 06 June Cashflow (part 2)" xfId="2515"/>
    <cellStyle name="_www08 06 June Cashflow (part 2) (2)" xfId="2516"/>
    <cellStyle name="_www08 06 June Cashflow (part 2) (2) 2" xfId="2517"/>
    <cellStyle name="_www08 06 June Cashflow (part 2) (2) 2 2" xfId="2518"/>
    <cellStyle name="_www08 06 June Cashflow (part 2) (2) 3" xfId="2519"/>
    <cellStyle name="_www08 06 June Cashflow (part 2) (2) 3 2" xfId="2520"/>
    <cellStyle name="_www08 06 June Cashflow (part 2) (2) 4" xfId="2521"/>
    <cellStyle name="_www08 06 June Cashflow (part 2) (2) 4 2" xfId="2522"/>
    <cellStyle name="_www08 06 June Cashflow (part 2) (2)_26. Int Bearing Liabs" xfId="2523"/>
    <cellStyle name="_www08 06 June Cashflow (part 2) (2)_26. Int Bearing Liabs 2" xfId="2524"/>
    <cellStyle name="_www08 06 June Cashflow (part 2) (2)_26. Int Bearing Liabs 3" xfId="2525"/>
    <cellStyle name="_www08 06 June Cashflow (part 2) (2)_Mappings as of 160712" xfId="2526"/>
    <cellStyle name="_www08 06 June Cashflow (part 2) 10" xfId="2527"/>
    <cellStyle name="_www08 06 June Cashflow (part 2) 11" xfId="2528"/>
    <cellStyle name="_www08 06 June Cashflow (part 2) 12" xfId="2529"/>
    <cellStyle name="_www08 06 June Cashflow (part 2) 13" xfId="2530"/>
    <cellStyle name="_www08 06 June Cashflow (part 2) 14" xfId="2531"/>
    <cellStyle name="_www08 06 June Cashflow (part 2) 15" xfId="2532"/>
    <cellStyle name="_www08 06 June Cashflow (part 2) 16" xfId="2533"/>
    <cellStyle name="_www08 06 June Cashflow (part 2) 17" xfId="2534"/>
    <cellStyle name="_www08 06 June Cashflow (part 2) 18" xfId="2535"/>
    <cellStyle name="_www08 06 June Cashflow (part 2) 19" xfId="2536"/>
    <cellStyle name="_www08 06 June Cashflow (part 2) 2" xfId="2537"/>
    <cellStyle name="_www08 06 June Cashflow (part 2) 2 2" xfId="2538"/>
    <cellStyle name="_www08 06 June Cashflow (part 2) 20" xfId="2539"/>
    <cellStyle name="_www08 06 June Cashflow (part 2) 21" xfId="2540"/>
    <cellStyle name="_www08 06 June Cashflow (part 2) 22" xfId="2541"/>
    <cellStyle name="_www08 06 June Cashflow (part 2) 23" xfId="2542"/>
    <cellStyle name="_www08 06 June Cashflow (part 2) 24" xfId="2543"/>
    <cellStyle name="_www08 06 June Cashflow (part 2) 25" xfId="2544"/>
    <cellStyle name="_www08 06 June Cashflow (part 2) 26" xfId="2545"/>
    <cellStyle name="_www08 06 June Cashflow (part 2) 27" xfId="2546"/>
    <cellStyle name="_www08 06 June Cashflow (part 2) 28" xfId="2547"/>
    <cellStyle name="_www08 06 June Cashflow (part 2) 29" xfId="2548"/>
    <cellStyle name="_www08 06 June Cashflow (part 2) 3" xfId="2549"/>
    <cellStyle name="_www08 06 June Cashflow (part 2) 3 2" xfId="2550"/>
    <cellStyle name="_www08 06 June Cashflow (part 2) 30" xfId="2551"/>
    <cellStyle name="_www08 06 June Cashflow (part 2) 31" xfId="2552"/>
    <cellStyle name="_www08 06 June Cashflow (part 2) 32" xfId="2553"/>
    <cellStyle name="_www08 06 June Cashflow (part 2) 33" xfId="2554"/>
    <cellStyle name="_www08 06 June Cashflow (part 2) 34" xfId="2555"/>
    <cellStyle name="_www08 06 June Cashflow (part 2) 35" xfId="2556"/>
    <cellStyle name="_www08 06 June Cashflow (part 2) 36" xfId="2557"/>
    <cellStyle name="_www08 06 June Cashflow (part 2) 37" xfId="2558"/>
    <cellStyle name="_www08 06 June Cashflow (part 2) 38" xfId="2559"/>
    <cellStyle name="_www08 06 June Cashflow (part 2) 39" xfId="2560"/>
    <cellStyle name="_www08 06 June Cashflow (part 2) 4" xfId="2561"/>
    <cellStyle name="_www08 06 June Cashflow (part 2) 4 2" xfId="2562"/>
    <cellStyle name="_www08 06 June Cashflow (part 2) 40" xfId="2563"/>
    <cellStyle name="_www08 06 June Cashflow (part 2) 41" xfId="2564"/>
    <cellStyle name="_www08 06 June Cashflow (part 2) 42" xfId="2565"/>
    <cellStyle name="_www08 06 June Cashflow (part 2) 43" xfId="2566"/>
    <cellStyle name="_www08 06 June Cashflow (part 2) 44" xfId="2567"/>
    <cellStyle name="_www08 06 June Cashflow (part 2) 45" xfId="2568"/>
    <cellStyle name="_www08 06 June Cashflow (part 2) 46" xfId="2569"/>
    <cellStyle name="_www08 06 June Cashflow (part 2) 47" xfId="2570"/>
    <cellStyle name="_www08 06 June Cashflow (part 2) 48" xfId="2571"/>
    <cellStyle name="_www08 06 June Cashflow (part 2) 49" xfId="2572"/>
    <cellStyle name="_www08 06 June Cashflow (part 2) 5" xfId="2573"/>
    <cellStyle name="_www08 06 June Cashflow (part 2) 5 2" xfId="2574"/>
    <cellStyle name="_www08 06 June Cashflow (part 2) 50" xfId="2575"/>
    <cellStyle name="_www08 06 June Cashflow (part 2) 51" xfId="2576"/>
    <cellStyle name="_www08 06 June Cashflow (part 2) 52" xfId="2577"/>
    <cellStyle name="_www08 06 June Cashflow (part 2) 53" xfId="2578"/>
    <cellStyle name="_www08 06 June Cashflow (part 2) 6" xfId="2579"/>
    <cellStyle name="_www08 06 June Cashflow (part 2) 6 2" xfId="2580"/>
    <cellStyle name="_www08 06 June Cashflow (part 2) 7" xfId="2581"/>
    <cellStyle name="_www08 06 June Cashflow (part 2) 7 2" xfId="2582"/>
    <cellStyle name="_www08 06 June Cashflow (part 2) 8" xfId="2583"/>
    <cellStyle name="_www08 06 June Cashflow (part 2) 8 2" xfId="2584"/>
    <cellStyle name="_www08 06 June Cashflow (part 2) 9" xfId="2585"/>
    <cellStyle name="_www08 06 June Cashflow (part 2) 9 2" xfId="2586"/>
    <cellStyle name="_www08 06 June Cashflow (part 2)_26. Int Bearing Liabs" xfId="2587"/>
    <cellStyle name="_www08 06 June Cashflow (part 2)_26. Int Bearing Liabs 2" xfId="2588"/>
    <cellStyle name="_www08 06 June Cashflow (part 2)_26. Int Bearing Liabs 3" xfId="2589"/>
    <cellStyle name="_www08 06 June Cashflow (part 2)_Mappings as of 160712" xfId="2590"/>
    <cellStyle name="_고정자산v-last" xfId="2591"/>
    <cellStyle name="_고정자산v-last_Book2" xfId="2592"/>
    <cellStyle name="_고정자산v-last_DEP&amp;LOAN REPAYMENT&amp;BOOKSUM_0509" xfId="2593"/>
    <cellStyle name="_고정자산v-last_LOAN REPAYMENT_NOV" xfId="2594"/>
    <cellStyle name="_고정자산v-last_MITK REC APRIL2003" xfId="2595"/>
    <cellStyle name="_고정자산v-last_MITK Recs APRIL03_0508_JC" xfId="2596"/>
    <cellStyle name="_고정자산v-last_MITK Recs AUG 2003.xls" xfId="2597"/>
    <cellStyle name="_고정자산v-last_MITK Recs JULY 2003.xls" xfId="2598"/>
    <cellStyle name="_고정자산v-last_MITK Recs JUN 2003_0708.xls" xfId="2599"/>
    <cellStyle name="_고정자산v-last_MITK Recs JUNE 2003_0705.xls" xfId="2600"/>
    <cellStyle name="_고정자산v-last_MITK Recs MAY 2003_0604.xls" xfId="2601"/>
    <cellStyle name="_고정자산v-last_MITK Recs MAY 2003_0616.xls" xfId="2602"/>
    <cellStyle name="_고정자산v-last_MITK Recs MAY 2003_0707.xls" xfId="2603"/>
    <cellStyle name="_고정자산v-last_MITK Recs MAY 2003_0708.xls" xfId="2604"/>
    <cellStyle name="_고정자산v-last_MITK Recs NOV2003.xls" xfId="2605"/>
    <cellStyle name="_고정자산v-last_MITK Recs SEP 2003.xls" xfId="2606"/>
    <cellStyle name="_고정자산v-last_MITK3415" xfId="2607"/>
    <cellStyle name="£ BP" xfId="2608"/>
    <cellStyle name="£ BP 2" xfId="2609"/>
    <cellStyle name="¥ JY" xfId="2610"/>
    <cellStyle name="¥ JY 2" xfId="2611"/>
    <cellStyle name="=C:\WINNT35\SYSTEM32\COMMAND.COM" xfId="2612"/>
    <cellStyle name="=C:\WINNT35\SYSTEM32\COMMAND.COM 2" xfId="2613"/>
    <cellStyle name="=C:\WINNT35\SYSTEM32\COMMAND.COM_7. Ass" xfId="2614"/>
    <cellStyle name="•W€_results" xfId="2615"/>
    <cellStyle name="•W_results" xfId="2616"/>
    <cellStyle name="0000" xfId="2617"/>
    <cellStyle name="1 000 Kc_laroux" xfId="2618"/>
    <cellStyle name="1 000 Ke_laroux" xfId="2619"/>
    <cellStyle name="²" xfId="2620"/>
    <cellStyle name="20% - Accent1 10" xfId="2621"/>
    <cellStyle name="20% - Accent1 10 2" xfId="2622"/>
    <cellStyle name="20% - Accent1 10 2 2" xfId="2623"/>
    <cellStyle name="20% - Accent1 10 2 2 2" xfId="2624"/>
    <cellStyle name="20% - Accent1 10 2 2 3" xfId="2625"/>
    <cellStyle name="20% - Accent1 10 2 3" xfId="2626"/>
    <cellStyle name="20% - Accent1 10 2 4" xfId="2627"/>
    <cellStyle name="20% - Accent1 10 3" xfId="2628"/>
    <cellStyle name="20% - Accent1 10 3 2" xfId="2629"/>
    <cellStyle name="20% - Accent1 10 3 2 2" xfId="2630"/>
    <cellStyle name="20% - Accent1 10 3 3" xfId="2631"/>
    <cellStyle name="20% - Accent1 10 3 4" xfId="2632"/>
    <cellStyle name="20% - Accent1 10 4" xfId="2633"/>
    <cellStyle name="20% - Accent1 10 4 2" xfId="2634"/>
    <cellStyle name="20% - Accent1 10 5" xfId="2635"/>
    <cellStyle name="20% - Accent1 10 6" xfId="2636"/>
    <cellStyle name="20% - Accent1 100" xfId="2637"/>
    <cellStyle name="20% - Accent1 101" xfId="2638"/>
    <cellStyle name="20% - Accent1 102" xfId="2639"/>
    <cellStyle name="20% - Accent1 103" xfId="2640"/>
    <cellStyle name="20% - Accent1 104" xfId="2641"/>
    <cellStyle name="20% - Accent1 105" xfId="2642"/>
    <cellStyle name="20% - Accent1 106" xfId="2643"/>
    <cellStyle name="20% - Accent1 107" xfId="2644"/>
    <cellStyle name="20% - Accent1 108" xfId="2645"/>
    <cellStyle name="20% - Accent1 109" xfId="2646"/>
    <cellStyle name="20% - Accent1 11" xfId="2647"/>
    <cellStyle name="20% - Accent1 11 2" xfId="2648"/>
    <cellStyle name="20% - Accent1 11 2 2" xfId="2649"/>
    <cellStyle name="20% - Accent1 11 3" xfId="2650"/>
    <cellStyle name="20% - Accent1 11 3 2" xfId="2651"/>
    <cellStyle name="20% - Accent1 11 4" xfId="2652"/>
    <cellStyle name="20% - Accent1 110" xfId="2653"/>
    <cellStyle name="20% - Accent1 111" xfId="2654"/>
    <cellStyle name="20% - Accent1 112" xfId="2655"/>
    <cellStyle name="20% - Accent1 113" xfId="2656"/>
    <cellStyle name="20% - Accent1 114" xfId="2657"/>
    <cellStyle name="20% - Accent1 115" xfId="2658"/>
    <cellStyle name="20% - Accent1 116" xfId="2659"/>
    <cellStyle name="20% - Accent1 117" xfId="2660"/>
    <cellStyle name="20% - Accent1 12" xfId="2661"/>
    <cellStyle name="20% - Accent1 12 2" xfId="2662"/>
    <cellStyle name="20% - Accent1 12 2 2" xfId="2663"/>
    <cellStyle name="20% - Accent1 12 3" xfId="2664"/>
    <cellStyle name="20% - Accent1 12 4" xfId="2665"/>
    <cellStyle name="20% - Accent1 13" xfId="2666"/>
    <cellStyle name="20% - Accent1 13 2" xfId="2667"/>
    <cellStyle name="20% - Accent1 13 2 2" xfId="2668"/>
    <cellStyle name="20% - Accent1 13 3" xfId="2669"/>
    <cellStyle name="20% - Accent1 13 4" xfId="2670"/>
    <cellStyle name="20% - Accent1 14" xfId="2671"/>
    <cellStyle name="20% - Accent1 14 2" xfId="2672"/>
    <cellStyle name="20% - Accent1 14 2 2" xfId="2673"/>
    <cellStyle name="20% - Accent1 14 3" xfId="2674"/>
    <cellStyle name="20% - Accent1 14 4" xfId="2675"/>
    <cellStyle name="20% - Accent1 15" xfId="2676"/>
    <cellStyle name="20% - Accent1 15 2" xfId="2677"/>
    <cellStyle name="20% - Accent1 15 2 2" xfId="2678"/>
    <cellStyle name="20% - Accent1 15 3" xfId="2679"/>
    <cellStyle name="20% - Accent1 15 4" xfId="2680"/>
    <cellStyle name="20% - Accent1 16" xfId="2681"/>
    <cellStyle name="20% - Accent1 16 2" xfId="2682"/>
    <cellStyle name="20% - Accent1 16 2 2" xfId="2683"/>
    <cellStyle name="20% - Accent1 16 3" xfId="2684"/>
    <cellStyle name="20% - Accent1 16 4" xfId="2685"/>
    <cellStyle name="20% - Accent1 17" xfId="2686"/>
    <cellStyle name="20% - Accent1 17 2" xfId="2687"/>
    <cellStyle name="20% - Accent1 17 2 2" xfId="2688"/>
    <cellStyle name="20% - Accent1 17 3" xfId="2689"/>
    <cellStyle name="20% - Accent1 17 4" xfId="2690"/>
    <cellStyle name="20% - Accent1 18" xfId="2691"/>
    <cellStyle name="20% - Accent1 18 2" xfId="2692"/>
    <cellStyle name="20% - Accent1 18 2 2" xfId="2693"/>
    <cellStyle name="20% - Accent1 18 3" xfId="2694"/>
    <cellStyle name="20% - Accent1 19" xfId="2695"/>
    <cellStyle name="20% - Accent1 19 2" xfId="2696"/>
    <cellStyle name="20% - Accent1 19 2 2" xfId="2697"/>
    <cellStyle name="20% - Accent1 19 3" xfId="2698"/>
    <cellStyle name="20% - Accent1 2" xfId="61"/>
    <cellStyle name="20% - Accent1 2 10" xfId="2700"/>
    <cellStyle name="20% - Accent1 2 2" xfId="2701"/>
    <cellStyle name="20% - Accent1 2 2 10" xfId="2702"/>
    <cellStyle name="20% - Accent1 2 2 2" xfId="2703"/>
    <cellStyle name="20% - Accent1 2 2 2 2" xfId="2704"/>
    <cellStyle name="20% - Accent1 2 2 2 2 2" xfId="2705"/>
    <cellStyle name="20% - Accent1 2 2 2 2 2 2" xfId="2706"/>
    <cellStyle name="20% - Accent1 2 2 2 2 2 2 2" xfId="2707"/>
    <cellStyle name="20% - Accent1 2 2 2 2 2 3" xfId="2708"/>
    <cellStyle name="20% - Accent1 2 2 2 2 3" xfId="2709"/>
    <cellStyle name="20% - Accent1 2 2 2 2 3 2" xfId="2710"/>
    <cellStyle name="20% - Accent1 2 2 2 2 4" xfId="2711"/>
    <cellStyle name="20% - Accent1 2 2 2 2 5" xfId="2712"/>
    <cellStyle name="20% - Accent1 2 2 2 3" xfId="2713"/>
    <cellStyle name="20% - Accent1 2 2 2 3 2" xfId="2714"/>
    <cellStyle name="20% - Accent1 2 2 2 3 2 2" xfId="2715"/>
    <cellStyle name="20% - Accent1 2 2 2 3 3" xfId="2716"/>
    <cellStyle name="20% - Accent1 2 2 2 4" xfId="2717"/>
    <cellStyle name="20% - Accent1 2 2 2 4 2" xfId="2718"/>
    <cellStyle name="20% - Accent1 2 2 2 5" xfId="2719"/>
    <cellStyle name="20% - Accent1 2 2 2 6" xfId="2720"/>
    <cellStyle name="20% - Accent1 2 2 3" xfId="2721"/>
    <cellStyle name="20% - Accent1 2 2 3 2" xfId="2722"/>
    <cellStyle name="20% - Accent1 2 2 3 2 2" xfId="2723"/>
    <cellStyle name="20% - Accent1 2 2 3 2 2 2" xfId="2724"/>
    <cellStyle name="20% - Accent1 2 2 3 2 2 2 2" xfId="2725"/>
    <cellStyle name="20% - Accent1 2 2 3 2 2 3" xfId="2726"/>
    <cellStyle name="20% - Accent1 2 2 3 2 2 4" xfId="2727"/>
    <cellStyle name="20% - Accent1 2 2 3 2 3" xfId="2728"/>
    <cellStyle name="20% - Accent1 2 2 3 2 3 2" xfId="2729"/>
    <cellStyle name="20% - Accent1 2 2 3 2 4" xfId="2730"/>
    <cellStyle name="20% - Accent1 2 2 3 2 5" xfId="2731"/>
    <cellStyle name="20% - Accent1 2 2 3 3" xfId="2732"/>
    <cellStyle name="20% - Accent1 2 2 3 3 2" xfId="2733"/>
    <cellStyle name="20% - Accent1 2 2 3 3 2 2" xfId="2734"/>
    <cellStyle name="20% - Accent1 2 2 3 3 3" xfId="2735"/>
    <cellStyle name="20% - Accent1 2 2 3 4" xfId="2736"/>
    <cellStyle name="20% - Accent1 2 2 3 4 2" xfId="2737"/>
    <cellStyle name="20% - Accent1 2 2 3 5" xfId="2738"/>
    <cellStyle name="20% - Accent1 2 2 3 6" xfId="2739"/>
    <cellStyle name="20% - Accent1 2 2 4" xfId="2740"/>
    <cellStyle name="20% - Accent1 2 2 4 2" xfId="2741"/>
    <cellStyle name="20% - Accent1 2 2 4 2 2" xfId="2742"/>
    <cellStyle name="20% - Accent1 2 2 4 2 2 2" xfId="2743"/>
    <cellStyle name="20% - Accent1 2 2 4 2 3" xfId="2744"/>
    <cellStyle name="20% - Accent1 2 2 4 3" xfId="2745"/>
    <cellStyle name="20% - Accent1 2 2 4 3 2" xfId="2746"/>
    <cellStyle name="20% - Accent1 2 2 4 4" xfId="2747"/>
    <cellStyle name="20% - Accent1 2 2 4 5" xfId="2748"/>
    <cellStyle name="20% - Accent1 2 2 5" xfId="2749"/>
    <cellStyle name="20% - Accent1 2 2 5 2" xfId="2750"/>
    <cellStyle name="20% - Accent1 2 2 5 2 2" xfId="2751"/>
    <cellStyle name="20% - Accent1 2 2 5 3" xfId="2752"/>
    <cellStyle name="20% - Accent1 2 2 6" xfId="2753"/>
    <cellStyle name="20% - Accent1 2 2 6 2" xfId="2754"/>
    <cellStyle name="20% - Accent1 2 2 7" xfId="2755"/>
    <cellStyle name="20% - Accent1 2 2 8" xfId="2756"/>
    <cellStyle name="20% - Accent1 2 2 9" xfId="2757"/>
    <cellStyle name="20% - Accent1 2 3" xfId="2758"/>
    <cellStyle name="20% - Accent1 2 3 2" xfId="2759"/>
    <cellStyle name="20% - Accent1 2 3 2 2" xfId="2760"/>
    <cellStyle name="20% - Accent1 2 3 2 2 2" xfId="2761"/>
    <cellStyle name="20% - Accent1 2 3 2 2 2 2" xfId="2762"/>
    <cellStyle name="20% - Accent1 2 3 2 2 3" xfId="2763"/>
    <cellStyle name="20% - Accent1 2 3 2 3" xfId="2764"/>
    <cellStyle name="20% - Accent1 2 3 2 3 2" xfId="2765"/>
    <cellStyle name="20% - Accent1 2 3 2 4" xfId="2766"/>
    <cellStyle name="20% - Accent1 2 3 3" xfId="2767"/>
    <cellStyle name="20% - Accent1 2 3 3 2" xfId="2768"/>
    <cellStyle name="20% - Accent1 2 3 3 2 2" xfId="2769"/>
    <cellStyle name="20% - Accent1 2 3 3 2 2 2" xfId="2770"/>
    <cellStyle name="20% - Accent1 2 3 3 2 3" xfId="2771"/>
    <cellStyle name="20% - Accent1 2 3 3 3" xfId="2772"/>
    <cellStyle name="20% - Accent1 2 3 3 3 2" xfId="2773"/>
    <cellStyle name="20% - Accent1 2 3 3 4" xfId="2774"/>
    <cellStyle name="20% - Accent1 2 3 4" xfId="2775"/>
    <cellStyle name="20% - Accent1 2 3 4 2" xfId="2776"/>
    <cellStyle name="20% - Accent1 2 3 4 2 2" xfId="2777"/>
    <cellStyle name="20% - Accent1 2 3 4 3" xfId="2778"/>
    <cellStyle name="20% - Accent1 2 3 5" xfId="2779"/>
    <cellStyle name="20% - Accent1 2 3 5 2" xfId="2780"/>
    <cellStyle name="20% - Accent1 2 3 6" xfId="2781"/>
    <cellStyle name="20% - Accent1 2 4" xfId="2782"/>
    <cellStyle name="20% - Accent1 2 4 2" xfId="2783"/>
    <cellStyle name="20% - Accent1 2 4 2 2" xfId="2784"/>
    <cellStyle name="20% - Accent1 2 4 2 2 2" xfId="2785"/>
    <cellStyle name="20% - Accent1 2 4 2 3" xfId="2786"/>
    <cellStyle name="20% - Accent1 2 4 3" xfId="2787"/>
    <cellStyle name="20% - Accent1 2 4 3 2" xfId="2788"/>
    <cellStyle name="20% - Accent1 2 4 4" xfId="2789"/>
    <cellStyle name="20% - Accent1 2 5" xfId="2790"/>
    <cellStyle name="20% - Accent1 2 5 2" xfId="2791"/>
    <cellStyle name="20% - Accent1 2 5 2 2" xfId="2792"/>
    <cellStyle name="20% - Accent1 2 5 2 2 2" xfId="2793"/>
    <cellStyle name="20% - Accent1 2 5 2 3" xfId="2794"/>
    <cellStyle name="20% - Accent1 2 5 3" xfId="2795"/>
    <cellStyle name="20% - Accent1 2 5 3 2" xfId="2796"/>
    <cellStyle name="20% - Accent1 2 5 4" xfId="2797"/>
    <cellStyle name="20% - Accent1 2 6" xfId="2798"/>
    <cellStyle name="20% - Accent1 2 6 2" xfId="2799"/>
    <cellStyle name="20% - Accent1 2 6 2 2" xfId="2800"/>
    <cellStyle name="20% - Accent1 2 6 3" xfId="2801"/>
    <cellStyle name="20% - Accent1 2 7" xfId="2802"/>
    <cellStyle name="20% - Accent1 2 7 2" xfId="2803"/>
    <cellStyle name="20% - Accent1 2 7 2 2" xfId="2804"/>
    <cellStyle name="20% - Accent1 2 7 3" xfId="2805"/>
    <cellStyle name="20% - Accent1 2 8" xfId="2806"/>
    <cellStyle name="20% - Accent1 2 8 2" xfId="2807"/>
    <cellStyle name="20% - Accent1 2 9" xfId="2808"/>
    <cellStyle name="20% - Accent1 2_Base year" xfId="2699"/>
    <cellStyle name="20% - Accent1 20" xfId="2809"/>
    <cellStyle name="20% - Accent1 20 2" xfId="2810"/>
    <cellStyle name="20% - Accent1 21" xfId="2811"/>
    <cellStyle name="20% - Accent1 21 2" xfId="2812"/>
    <cellStyle name="20% - Accent1 21 3" xfId="2813"/>
    <cellStyle name="20% - Accent1 22" xfId="2814"/>
    <cellStyle name="20% - Accent1 22 2" xfId="2815"/>
    <cellStyle name="20% - Accent1 22 3" xfId="2816"/>
    <cellStyle name="20% - Accent1 23" xfId="2817"/>
    <cellStyle name="20% - Accent1 23 2" xfId="2818"/>
    <cellStyle name="20% - Accent1 24" xfId="2819"/>
    <cellStyle name="20% - Accent1 24 2" xfId="2820"/>
    <cellStyle name="20% - Accent1 25" xfId="2821"/>
    <cellStyle name="20% - Accent1 25 2" xfId="2822"/>
    <cellStyle name="20% - Accent1 26" xfId="2823"/>
    <cellStyle name="20% - Accent1 26 2" xfId="2824"/>
    <cellStyle name="20% - Accent1 27" xfId="2825"/>
    <cellStyle name="20% - Accent1 27 2" xfId="2826"/>
    <cellStyle name="20% - Accent1 28" xfId="2827"/>
    <cellStyle name="20% - Accent1 28 2" xfId="2828"/>
    <cellStyle name="20% - Accent1 29" xfId="2829"/>
    <cellStyle name="20% - Accent1 29 2" xfId="2830"/>
    <cellStyle name="20% - Accent1 3" xfId="62"/>
    <cellStyle name="20% - Accent1 3 10" xfId="2832"/>
    <cellStyle name="20% - Accent1 3 10 2" xfId="2833"/>
    <cellStyle name="20% - Accent1 3 10 3" xfId="2834"/>
    <cellStyle name="20% - Accent1 3 11" xfId="2835"/>
    <cellStyle name="20% - Accent1 3 11 2" xfId="2836"/>
    <cellStyle name="20% - Accent1 3 12" xfId="2837"/>
    <cellStyle name="20% - Accent1 3 13" xfId="2838"/>
    <cellStyle name="20% - Accent1 3 14" xfId="2839"/>
    <cellStyle name="20% - Accent1 3 2" xfId="2840"/>
    <cellStyle name="20% - Accent1 3 2 2" xfId="2841"/>
    <cellStyle name="20% - Accent1 3 2 2 2" xfId="2842"/>
    <cellStyle name="20% - Accent1 3 2 2 2 2" xfId="2843"/>
    <cellStyle name="20% - Accent1 3 2 2 2 2 2" xfId="2844"/>
    <cellStyle name="20% - Accent1 3 2 2 2 2 3" xfId="2845"/>
    <cellStyle name="20% - Accent1 3 2 2 2 3" xfId="2846"/>
    <cellStyle name="20% - Accent1 3 2 2 2 4" xfId="2847"/>
    <cellStyle name="20% - Accent1 3 2 2 2 5" xfId="2848"/>
    <cellStyle name="20% - Accent1 3 2 2 3" xfId="2849"/>
    <cellStyle name="20% - Accent1 3 2 2 3 2" xfId="2850"/>
    <cellStyle name="20% - Accent1 3 2 2 3 3" xfId="2851"/>
    <cellStyle name="20% - Accent1 3 2 2 4" xfId="2852"/>
    <cellStyle name="20% - Accent1 3 2 2 5" xfId="2853"/>
    <cellStyle name="20% - Accent1 3 2 2 6" xfId="2854"/>
    <cellStyle name="20% - Accent1 3 2 3" xfId="2855"/>
    <cellStyle name="20% - Accent1 3 2 3 2" xfId="2856"/>
    <cellStyle name="20% - Accent1 3 2 3 2 2" xfId="2857"/>
    <cellStyle name="20% - Accent1 3 2 3 2 2 2" xfId="2858"/>
    <cellStyle name="20% - Accent1 3 2 3 2 2 3" xfId="2859"/>
    <cellStyle name="20% - Accent1 3 2 3 2 3" xfId="2860"/>
    <cellStyle name="20% - Accent1 3 2 3 2 4" xfId="2861"/>
    <cellStyle name="20% - Accent1 3 2 3 2 5" xfId="2862"/>
    <cellStyle name="20% - Accent1 3 2 3 3" xfId="2863"/>
    <cellStyle name="20% - Accent1 3 2 3 3 2" xfId="2864"/>
    <cellStyle name="20% - Accent1 3 2 3 3 3" xfId="2865"/>
    <cellStyle name="20% - Accent1 3 2 3 4" xfId="2866"/>
    <cellStyle name="20% - Accent1 3 2 3 5" xfId="2867"/>
    <cellStyle name="20% - Accent1 3 2 3 6" xfId="2868"/>
    <cellStyle name="20% - Accent1 3 2 4" xfId="2869"/>
    <cellStyle name="20% - Accent1 3 2 4 2" xfId="2870"/>
    <cellStyle name="20% - Accent1 3 2 4 2 2" xfId="2871"/>
    <cellStyle name="20% - Accent1 3 2 4 2 3" xfId="2872"/>
    <cellStyle name="20% - Accent1 3 2 4 3" xfId="2873"/>
    <cellStyle name="20% - Accent1 3 2 4 4" xfId="2874"/>
    <cellStyle name="20% - Accent1 3 2 4 5" xfId="2875"/>
    <cellStyle name="20% - Accent1 3 2 5" xfId="2876"/>
    <cellStyle name="20% - Accent1 3 2 5 2" xfId="2877"/>
    <cellStyle name="20% - Accent1 3 2 5 3" xfId="2878"/>
    <cellStyle name="20% - Accent1 3 2 6" xfId="2879"/>
    <cellStyle name="20% - Accent1 3 2 7" xfId="2880"/>
    <cellStyle name="20% - Accent1 3 2 8" xfId="2881"/>
    <cellStyle name="20% - Accent1 3 3" xfId="2882"/>
    <cellStyle name="20% - Accent1 3 3 2" xfId="2883"/>
    <cellStyle name="20% - Accent1 3 3 2 2" xfId="2884"/>
    <cellStyle name="20% - Accent1 3 3 2 2 2" xfId="2885"/>
    <cellStyle name="20% - Accent1 3 3 2 2 3" xfId="2886"/>
    <cellStyle name="20% - Accent1 3 3 2 3" xfId="2887"/>
    <cellStyle name="20% - Accent1 3 3 2 4" xfId="2888"/>
    <cellStyle name="20% - Accent1 3 3 2 5" xfId="2889"/>
    <cellStyle name="20% - Accent1 3 3 3" xfId="2890"/>
    <cellStyle name="20% - Accent1 3 3 3 2" xfId="2891"/>
    <cellStyle name="20% - Accent1 3 3 3 3" xfId="2892"/>
    <cellStyle name="20% - Accent1 3 3 4" xfId="2893"/>
    <cellStyle name="20% - Accent1 3 3 5" xfId="2894"/>
    <cellStyle name="20% - Accent1 3 3 6" xfId="2895"/>
    <cellStyle name="20% - Accent1 3 4" xfId="2896"/>
    <cellStyle name="20% - Accent1 3 4 2" xfId="2897"/>
    <cellStyle name="20% - Accent1 3 4 2 2" xfId="2898"/>
    <cellStyle name="20% - Accent1 3 4 2 2 2" xfId="2899"/>
    <cellStyle name="20% - Accent1 3 4 2 2 3" xfId="2900"/>
    <cellStyle name="20% - Accent1 3 4 2 3" xfId="2901"/>
    <cellStyle name="20% - Accent1 3 4 2 4" xfId="2902"/>
    <cellStyle name="20% - Accent1 3 4 2 5" xfId="2903"/>
    <cellStyle name="20% - Accent1 3 4 3" xfId="2904"/>
    <cellStyle name="20% - Accent1 3 4 3 2" xfId="2905"/>
    <cellStyle name="20% - Accent1 3 4 3 3" xfId="2906"/>
    <cellStyle name="20% - Accent1 3 4 4" xfId="2907"/>
    <cellStyle name="20% - Accent1 3 4 5" xfId="2908"/>
    <cellStyle name="20% - Accent1 3 4 6" xfId="2909"/>
    <cellStyle name="20% - Accent1 3 5" xfId="2910"/>
    <cellStyle name="20% - Accent1 3 5 2" xfId="2911"/>
    <cellStyle name="20% - Accent1 3 6" xfId="2912"/>
    <cellStyle name="20% - Accent1 3 6 2" xfId="2913"/>
    <cellStyle name="20% - Accent1 3 7" xfId="2914"/>
    <cellStyle name="20% - Accent1 3 7 2" xfId="2915"/>
    <cellStyle name="20% - Accent1 3 8" xfId="2916"/>
    <cellStyle name="20% - Accent1 3 8 2" xfId="2917"/>
    <cellStyle name="20% - Accent1 3 9" xfId="2918"/>
    <cellStyle name="20% - Accent1 3 9 2" xfId="2919"/>
    <cellStyle name="20% - Accent1 3 9 2 2" xfId="2920"/>
    <cellStyle name="20% - Accent1 3 9 2 3" xfId="2921"/>
    <cellStyle name="20% - Accent1 3 9 3" xfId="2922"/>
    <cellStyle name="20% - Accent1 3 9 4" xfId="2923"/>
    <cellStyle name="20% - Accent1 3 9 5" xfId="2924"/>
    <cellStyle name="20% - Accent1 3_Base year" xfId="2831"/>
    <cellStyle name="20% - Accent1 30" xfId="2925"/>
    <cellStyle name="20% - Accent1 30 2" xfId="2926"/>
    <cellStyle name="20% - Accent1 31" xfId="2927"/>
    <cellStyle name="20% - Accent1 31 2" xfId="2928"/>
    <cellStyle name="20% - Accent1 32" xfId="2929"/>
    <cellStyle name="20% - Accent1 32 2" xfId="2930"/>
    <cellStyle name="20% - Accent1 33" xfId="2931"/>
    <cellStyle name="20% - Accent1 33 2" xfId="2932"/>
    <cellStyle name="20% - Accent1 34" xfId="2933"/>
    <cellStyle name="20% - Accent1 34 2" xfId="2934"/>
    <cellStyle name="20% - Accent1 35" xfId="2935"/>
    <cellStyle name="20% - Accent1 35 2" xfId="2936"/>
    <cellStyle name="20% - Accent1 36" xfId="2937"/>
    <cellStyle name="20% - Accent1 36 2" xfId="2938"/>
    <cellStyle name="20% - Accent1 37" xfId="2939"/>
    <cellStyle name="20% - Accent1 37 2" xfId="2940"/>
    <cellStyle name="20% - Accent1 38" xfId="2941"/>
    <cellStyle name="20% - Accent1 38 2" xfId="2942"/>
    <cellStyle name="20% - Accent1 39" xfId="2943"/>
    <cellStyle name="20% - Accent1 39 2" xfId="2944"/>
    <cellStyle name="20% - Accent1 4" xfId="2945"/>
    <cellStyle name="20% - Accent1 4 10" xfId="2946"/>
    <cellStyle name="20% - Accent1 4 11" xfId="2947"/>
    <cellStyle name="20% - Accent1 4 2" xfId="2948"/>
    <cellStyle name="20% - Accent1 4 2 2" xfId="2949"/>
    <cellStyle name="20% - Accent1 4 2 2 2" xfId="2950"/>
    <cellStyle name="20% - Accent1 4 2 2 2 2" xfId="2951"/>
    <cellStyle name="20% - Accent1 4 2 2 2 3" xfId="2952"/>
    <cellStyle name="20% - Accent1 4 2 2 3" xfId="2953"/>
    <cellStyle name="20% - Accent1 4 2 2 4" xfId="2954"/>
    <cellStyle name="20% - Accent1 4 2 2 5" xfId="2955"/>
    <cellStyle name="20% - Accent1 4 2 2 6" xfId="2956"/>
    <cellStyle name="20% - Accent1 4 2 2 7" xfId="2957"/>
    <cellStyle name="20% - Accent1 4 2 3" xfId="2958"/>
    <cellStyle name="20% - Accent1 4 2 3 2" xfId="2959"/>
    <cellStyle name="20% - Accent1 4 2 3 3" xfId="2960"/>
    <cellStyle name="20% - Accent1 4 2 4" xfId="2961"/>
    <cellStyle name="20% - Accent1 4 2 5" xfId="2962"/>
    <cellStyle name="20% - Accent1 4 2 6" xfId="2963"/>
    <cellStyle name="20% - Accent1 4 2 7" xfId="2964"/>
    <cellStyle name="20% - Accent1 4 2 8" xfId="2965"/>
    <cellStyle name="20% - Accent1 4 3" xfId="2966"/>
    <cellStyle name="20% - Accent1 4 3 2" xfId="2967"/>
    <cellStyle name="20% - Accent1 4 3 2 2" xfId="2968"/>
    <cellStyle name="20% - Accent1 4 3 2 2 2" xfId="2969"/>
    <cellStyle name="20% - Accent1 4 3 2 2 3" xfId="2970"/>
    <cellStyle name="20% - Accent1 4 3 2 3" xfId="2971"/>
    <cellStyle name="20% - Accent1 4 3 2 4" xfId="2972"/>
    <cellStyle name="20% - Accent1 4 3 2 5" xfId="2973"/>
    <cellStyle name="20% - Accent1 4 3 2 6" xfId="2974"/>
    <cellStyle name="20% - Accent1 4 3 2 7" xfId="2975"/>
    <cellStyle name="20% - Accent1 4 3 3" xfId="2976"/>
    <cellStyle name="20% - Accent1 4 3 3 2" xfId="2977"/>
    <cellStyle name="20% - Accent1 4 3 3 3" xfId="2978"/>
    <cellStyle name="20% - Accent1 4 3 4" xfId="2979"/>
    <cellStyle name="20% - Accent1 4 3 5" xfId="2980"/>
    <cellStyle name="20% - Accent1 4 3 6" xfId="2981"/>
    <cellStyle name="20% - Accent1 4 3 7" xfId="2982"/>
    <cellStyle name="20% - Accent1 4 3 8" xfId="2983"/>
    <cellStyle name="20% - Accent1 4 4" xfId="2984"/>
    <cellStyle name="20% - Accent1 4 4 2" xfId="2985"/>
    <cellStyle name="20% - Accent1 4 4 2 2" xfId="2986"/>
    <cellStyle name="20% - Accent1 4 4 2 3" xfId="2987"/>
    <cellStyle name="20% - Accent1 4 4 3" xfId="2988"/>
    <cellStyle name="20% - Accent1 4 4 4" xfId="2989"/>
    <cellStyle name="20% - Accent1 4 4 5" xfId="2990"/>
    <cellStyle name="20% - Accent1 4 4 6" xfId="2991"/>
    <cellStyle name="20% - Accent1 4 4 7" xfId="2992"/>
    <cellStyle name="20% - Accent1 4 5" xfId="2993"/>
    <cellStyle name="20% - Accent1 4 5 2" xfId="2994"/>
    <cellStyle name="20% - Accent1 4 5 3" xfId="2995"/>
    <cellStyle name="20% - Accent1 4 6" xfId="2996"/>
    <cellStyle name="20% - Accent1 4 7" xfId="2997"/>
    <cellStyle name="20% - Accent1 4 8" xfId="2998"/>
    <cellStyle name="20% - Accent1 4 9" xfId="2999"/>
    <cellStyle name="20% - Accent1 40" xfId="3000"/>
    <cellStyle name="20% - Accent1 40 2" xfId="3001"/>
    <cellStyle name="20% - Accent1 41" xfId="3002"/>
    <cellStyle name="20% - Accent1 41 2" xfId="3003"/>
    <cellStyle name="20% - Accent1 42" xfId="3004"/>
    <cellStyle name="20% - Accent1 42 2" xfId="3005"/>
    <cellStyle name="20% - Accent1 43" xfId="3006"/>
    <cellStyle name="20% - Accent1 43 2" xfId="3007"/>
    <cellStyle name="20% - Accent1 44" xfId="3008"/>
    <cellStyle name="20% - Accent1 44 2" xfId="3009"/>
    <cellStyle name="20% - Accent1 45" xfId="3010"/>
    <cellStyle name="20% - Accent1 45 2" xfId="3011"/>
    <cellStyle name="20% - Accent1 46" xfId="3012"/>
    <cellStyle name="20% - Accent1 46 2" xfId="3013"/>
    <cellStyle name="20% - Accent1 47" xfId="3014"/>
    <cellStyle name="20% - Accent1 47 2" xfId="3015"/>
    <cellStyle name="20% - Accent1 48" xfId="3016"/>
    <cellStyle name="20% - Accent1 48 2" xfId="3017"/>
    <cellStyle name="20% - Accent1 49" xfId="3018"/>
    <cellStyle name="20% - Accent1 49 2" xfId="3019"/>
    <cellStyle name="20% - Accent1 5" xfId="3020"/>
    <cellStyle name="20% - Accent1 5 2" xfId="3021"/>
    <cellStyle name="20% - Accent1 5 2 2" xfId="3022"/>
    <cellStyle name="20% - Accent1 5 2 2 2" xfId="3023"/>
    <cellStyle name="20% - Accent1 5 2 3" xfId="3024"/>
    <cellStyle name="20% - Accent1 5 2 4" xfId="3025"/>
    <cellStyle name="20% - Accent1 5 3" xfId="3026"/>
    <cellStyle name="20% - Accent1 5 3 2" xfId="3027"/>
    <cellStyle name="20% - Accent1 5 3 2 2" xfId="3028"/>
    <cellStyle name="20% - Accent1 5 3 3" xfId="3029"/>
    <cellStyle name="20% - Accent1 5 4" xfId="3030"/>
    <cellStyle name="20% - Accent1 5 4 2" xfId="3031"/>
    <cellStyle name="20% - Accent1 5 4 3" xfId="3032"/>
    <cellStyle name="20% - Accent1 5 5" xfId="3033"/>
    <cellStyle name="20% - Accent1 5 6" xfId="3034"/>
    <cellStyle name="20% - Accent1 5 7" xfId="3035"/>
    <cellStyle name="20% - Accent1 5 8" xfId="3036"/>
    <cellStyle name="20% - Accent1 5 9" xfId="3037"/>
    <cellStyle name="20% - Accent1 50" xfId="3038"/>
    <cellStyle name="20% - Accent1 50 2" xfId="3039"/>
    <cellStyle name="20% - Accent1 51" xfId="3040"/>
    <cellStyle name="20% - Accent1 51 2" xfId="3041"/>
    <cellStyle name="20% - Accent1 52" xfId="3042"/>
    <cellStyle name="20% - Accent1 52 2" xfId="3043"/>
    <cellStyle name="20% - Accent1 53" xfId="3044"/>
    <cellStyle name="20% - Accent1 53 2" xfId="3045"/>
    <cellStyle name="20% - Accent1 54" xfId="3046"/>
    <cellStyle name="20% - Accent1 54 2" xfId="3047"/>
    <cellStyle name="20% - Accent1 55" xfId="3048"/>
    <cellStyle name="20% - Accent1 55 2" xfId="3049"/>
    <cellStyle name="20% - Accent1 56" xfId="3050"/>
    <cellStyle name="20% - Accent1 56 2" xfId="3051"/>
    <cellStyle name="20% - Accent1 57" xfId="3052"/>
    <cellStyle name="20% - Accent1 57 2" xfId="3053"/>
    <cellStyle name="20% - Accent1 58" xfId="3054"/>
    <cellStyle name="20% - Accent1 59" xfId="3055"/>
    <cellStyle name="20% - Accent1 6" xfId="3056"/>
    <cellStyle name="20% - Accent1 6 2" xfId="3057"/>
    <cellStyle name="20% - Accent1 6 2 2" xfId="3058"/>
    <cellStyle name="20% - Accent1 6 2 2 2" xfId="3059"/>
    <cellStyle name="20% - Accent1 6 2 3" xfId="3060"/>
    <cellStyle name="20% - Accent1 6 2 4" xfId="3061"/>
    <cellStyle name="20% - Accent1 6 3" xfId="3062"/>
    <cellStyle name="20% - Accent1 6 3 2" xfId="3063"/>
    <cellStyle name="20% - Accent1 6 3 2 2" xfId="3064"/>
    <cellStyle name="20% - Accent1 6 3 3" xfId="3065"/>
    <cellStyle name="20% - Accent1 6 4" xfId="3066"/>
    <cellStyle name="20% - Accent1 6 4 2" xfId="3067"/>
    <cellStyle name="20% - Accent1 6 4 3" xfId="3068"/>
    <cellStyle name="20% - Accent1 6 5" xfId="3069"/>
    <cellStyle name="20% - Accent1 6 6" xfId="3070"/>
    <cellStyle name="20% - Accent1 6 7" xfId="3071"/>
    <cellStyle name="20% - Accent1 60" xfId="3072"/>
    <cellStyle name="20% - Accent1 61" xfId="3073"/>
    <cellStyle name="20% - Accent1 62" xfId="3074"/>
    <cellStyle name="20% - Accent1 63" xfId="3075"/>
    <cellStyle name="20% - Accent1 64" xfId="3076"/>
    <cellStyle name="20% - Accent1 65" xfId="3077"/>
    <cellStyle name="20% - Accent1 66" xfId="3078"/>
    <cellStyle name="20% - Accent1 67" xfId="3079"/>
    <cellStyle name="20% - Accent1 68" xfId="3080"/>
    <cellStyle name="20% - Accent1 69" xfId="3081"/>
    <cellStyle name="20% - Accent1 7" xfId="3082"/>
    <cellStyle name="20% - Accent1 7 2" xfId="3083"/>
    <cellStyle name="20% - Accent1 7 2 2" xfId="3084"/>
    <cellStyle name="20% - Accent1 7 3" xfId="3085"/>
    <cellStyle name="20% - Accent1 70" xfId="3086"/>
    <cellStyle name="20% - Accent1 71" xfId="3087"/>
    <cellStyle name="20% - Accent1 72" xfId="3088"/>
    <cellStyle name="20% - Accent1 73" xfId="3089"/>
    <cellStyle name="20% - Accent1 74" xfId="3090"/>
    <cellStyle name="20% - Accent1 75" xfId="3091"/>
    <cellStyle name="20% - Accent1 76" xfId="3092"/>
    <cellStyle name="20% - Accent1 77" xfId="3093"/>
    <cellStyle name="20% - Accent1 78" xfId="3094"/>
    <cellStyle name="20% - Accent1 79" xfId="3095"/>
    <cellStyle name="20% - Accent1 8" xfId="3096"/>
    <cellStyle name="20% - Accent1 8 2" xfId="3097"/>
    <cellStyle name="20% - Accent1 8 2 2" xfId="3098"/>
    <cellStyle name="20% - Accent1 8 2 2 2" xfId="3099"/>
    <cellStyle name="20% - Accent1 8 2 2 3" xfId="3100"/>
    <cellStyle name="20% - Accent1 8 2 3" xfId="3101"/>
    <cellStyle name="20% - Accent1 8 2 4" xfId="3102"/>
    <cellStyle name="20% - Accent1 8 3" xfId="3103"/>
    <cellStyle name="20% - Accent1 8 3 2" xfId="3104"/>
    <cellStyle name="20% - Accent1 8 3 2 2" xfId="3105"/>
    <cellStyle name="20% - Accent1 8 3 3" xfId="3106"/>
    <cellStyle name="20% - Accent1 8 4" xfId="3107"/>
    <cellStyle name="20% - Accent1 8 4 2" xfId="3108"/>
    <cellStyle name="20% - Accent1 8 5" xfId="3109"/>
    <cellStyle name="20% - Accent1 8 6" xfId="3110"/>
    <cellStyle name="20% - Accent1 8 7" xfId="3111"/>
    <cellStyle name="20% - Accent1 80" xfId="3112"/>
    <cellStyle name="20% - Accent1 81" xfId="3113"/>
    <cellStyle name="20% - Accent1 82" xfId="3114"/>
    <cellStyle name="20% - Accent1 83" xfId="3115"/>
    <cellStyle name="20% - Accent1 84" xfId="3116"/>
    <cellStyle name="20% - Accent1 85" xfId="3117"/>
    <cellStyle name="20% - Accent1 86" xfId="3118"/>
    <cellStyle name="20% - Accent1 87" xfId="3119"/>
    <cellStyle name="20% - Accent1 88" xfId="3120"/>
    <cellStyle name="20% - Accent1 89" xfId="3121"/>
    <cellStyle name="20% - Accent1 9" xfId="3122"/>
    <cellStyle name="20% - Accent1 9 2" xfId="3123"/>
    <cellStyle name="20% - Accent1 9 2 2" xfId="3124"/>
    <cellStyle name="20% - Accent1 9 2 2 2" xfId="3125"/>
    <cellStyle name="20% - Accent1 9 2 2 3" xfId="3126"/>
    <cellStyle name="20% - Accent1 9 2 3" xfId="3127"/>
    <cellStyle name="20% - Accent1 9 2 4" xfId="3128"/>
    <cellStyle name="20% - Accent1 9 3" xfId="3129"/>
    <cellStyle name="20% - Accent1 9 3 2" xfId="3130"/>
    <cellStyle name="20% - Accent1 9 3 2 2" xfId="3131"/>
    <cellStyle name="20% - Accent1 9 3 3" xfId="3132"/>
    <cellStyle name="20% - Accent1 9 4" xfId="3133"/>
    <cellStyle name="20% - Accent1 9 4 2" xfId="3134"/>
    <cellStyle name="20% - Accent1 9 5" xfId="3135"/>
    <cellStyle name="20% - Accent1 9 6" xfId="3136"/>
    <cellStyle name="20% - Accent1 9 7" xfId="3137"/>
    <cellStyle name="20% - Accent1 90" xfId="3138"/>
    <cellStyle name="20% - Accent1 91" xfId="3139"/>
    <cellStyle name="20% - Accent1 92" xfId="3140"/>
    <cellStyle name="20% - Accent1 93" xfId="3141"/>
    <cellStyle name="20% - Accent1 94" xfId="3142"/>
    <cellStyle name="20% - Accent1 95" xfId="3143"/>
    <cellStyle name="20% - Accent1 96" xfId="3144"/>
    <cellStyle name="20% - Accent1 97" xfId="3145"/>
    <cellStyle name="20% - Accent1 98" xfId="3146"/>
    <cellStyle name="20% - Accent1 99" xfId="3147"/>
    <cellStyle name="20% - Accent1 with Border" xfId="3148"/>
    <cellStyle name="20% - Accent1 with Border 2" xfId="3149"/>
    <cellStyle name="20% - Accent1 with Border Number" xfId="3150"/>
    <cellStyle name="20% - Accent1 with Border Number 2" xfId="3151"/>
    <cellStyle name="20% - Accent2 10" xfId="3152"/>
    <cellStyle name="20% - Accent2 10 2" xfId="3153"/>
    <cellStyle name="20% - Accent2 10 2 2" xfId="3154"/>
    <cellStyle name="20% - Accent2 10 2 2 2" xfId="3155"/>
    <cellStyle name="20% - Accent2 10 2 2 3" xfId="3156"/>
    <cellStyle name="20% - Accent2 10 2 3" xfId="3157"/>
    <cellStyle name="20% - Accent2 10 2 4" xfId="3158"/>
    <cellStyle name="20% - Accent2 10 3" xfId="3159"/>
    <cellStyle name="20% - Accent2 10 3 2" xfId="3160"/>
    <cellStyle name="20% - Accent2 10 3 2 2" xfId="3161"/>
    <cellStyle name="20% - Accent2 10 3 3" xfId="3162"/>
    <cellStyle name="20% - Accent2 10 3 4" xfId="3163"/>
    <cellStyle name="20% - Accent2 10 4" xfId="3164"/>
    <cellStyle name="20% - Accent2 10 4 2" xfId="3165"/>
    <cellStyle name="20% - Accent2 10 5" xfId="3166"/>
    <cellStyle name="20% - Accent2 10 6" xfId="3167"/>
    <cellStyle name="20% - Accent2 100" xfId="3168"/>
    <cellStyle name="20% - Accent2 101" xfId="3169"/>
    <cellStyle name="20% - Accent2 102" xfId="3170"/>
    <cellStyle name="20% - Accent2 103" xfId="3171"/>
    <cellStyle name="20% - Accent2 104" xfId="3172"/>
    <cellStyle name="20% - Accent2 105" xfId="3173"/>
    <cellStyle name="20% - Accent2 106" xfId="3174"/>
    <cellStyle name="20% - Accent2 107" xfId="3175"/>
    <cellStyle name="20% - Accent2 108" xfId="3176"/>
    <cellStyle name="20% - Accent2 109" xfId="3177"/>
    <cellStyle name="20% - Accent2 11" xfId="3178"/>
    <cellStyle name="20% - Accent2 11 2" xfId="3179"/>
    <cellStyle name="20% - Accent2 11 2 2" xfId="3180"/>
    <cellStyle name="20% - Accent2 11 3" xfId="3181"/>
    <cellStyle name="20% - Accent2 11 3 2" xfId="3182"/>
    <cellStyle name="20% - Accent2 11 4" xfId="3183"/>
    <cellStyle name="20% - Accent2 110" xfId="3184"/>
    <cellStyle name="20% - Accent2 111" xfId="3185"/>
    <cellStyle name="20% - Accent2 112" xfId="3186"/>
    <cellStyle name="20% - Accent2 113" xfId="3187"/>
    <cellStyle name="20% - Accent2 114" xfId="3188"/>
    <cellStyle name="20% - Accent2 115" xfId="3189"/>
    <cellStyle name="20% - Accent2 116" xfId="3190"/>
    <cellStyle name="20% - Accent2 117" xfId="3191"/>
    <cellStyle name="20% - Accent2 12" xfId="3192"/>
    <cellStyle name="20% - Accent2 12 2" xfId="3193"/>
    <cellStyle name="20% - Accent2 12 2 2" xfId="3194"/>
    <cellStyle name="20% - Accent2 12 3" xfId="3195"/>
    <cellStyle name="20% - Accent2 12 4" xfId="3196"/>
    <cellStyle name="20% - Accent2 13" xfId="3197"/>
    <cellStyle name="20% - Accent2 13 2" xfId="3198"/>
    <cellStyle name="20% - Accent2 13 2 2" xfId="3199"/>
    <cellStyle name="20% - Accent2 13 3" xfId="3200"/>
    <cellStyle name="20% - Accent2 13 4" xfId="3201"/>
    <cellStyle name="20% - Accent2 14" xfId="3202"/>
    <cellStyle name="20% - Accent2 14 2" xfId="3203"/>
    <cellStyle name="20% - Accent2 14 2 2" xfId="3204"/>
    <cellStyle name="20% - Accent2 14 3" xfId="3205"/>
    <cellStyle name="20% - Accent2 14 4" xfId="3206"/>
    <cellStyle name="20% - Accent2 15" xfId="3207"/>
    <cellStyle name="20% - Accent2 15 2" xfId="3208"/>
    <cellStyle name="20% - Accent2 15 2 2" xfId="3209"/>
    <cellStyle name="20% - Accent2 15 3" xfId="3210"/>
    <cellStyle name="20% - Accent2 15 4" xfId="3211"/>
    <cellStyle name="20% - Accent2 16" xfId="3212"/>
    <cellStyle name="20% - Accent2 16 2" xfId="3213"/>
    <cellStyle name="20% - Accent2 16 2 2" xfId="3214"/>
    <cellStyle name="20% - Accent2 16 3" xfId="3215"/>
    <cellStyle name="20% - Accent2 16 4" xfId="3216"/>
    <cellStyle name="20% - Accent2 17" xfId="3217"/>
    <cellStyle name="20% - Accent2 17 2" xfId="3218"/>
    <cellStyle name="20% - Accent2 17 2 2" xfId="3219"/>
    <cellStyle name="20% - Accent2 17 3" xfId="3220"/>
    <cellStyle name="20% - Accent2 17 4" xfId="3221"/>
    <cellStyle name="20% - Accent2 18" xfId="3222"/>
    <cellStyle name="20% - Accent2 18 2" xfId="3223"/>
    <cellStyle name="20% - Accent2 18 2 2" xfId="3224"/>
    <cellStyle name="20% - Accent2 18 3" xfId="3225"/>
    <cellStyle name="20% - Accent2 19" xfId="3226"/>
    <cellStyle name="20% - Accent2 19 2" xfId="3227"/>
    <cellStyle name="20% - Accent2 19 2 2" xfId="3228"/>
    <cellStyle name="20% - Accent2 19 3" xfId="3229"/>
    <cellStyle name="20% - Accent2 2" xfId="63"/>
    <cellStyle name="20% - Accent2 2 10" xfId="3231"/>
    <cellStyle name="20% - Accent2 2 2" xfId="3232"/>
    <cellStyle name="20% - Accent2 2 2 10" xfId="3233"/>
    <cellStyle name="20% - Accent2 2 2 2" xfId="3234"/>
    <cellStyle name="20% - Accent2 2 2 2 2" xfId="3235"/>
    <cellStyle name="20% - Accent2 2 2 2 2 2" xfId="3236"/>
    <cellStyle name="20% - Accent2 2 2 2 2 2 2" xfId="3237"/>
    <cellStyle name="20% - Accent2 2 2 2 2 2 2 2" xfId="3238"/>
    <cellStyle name="20% - Accent2 2 2 2 2 2 3" xfId="3239"/>
    <cellStyle name="20% - Accent2 2 2 2 2 3" xfId="3240"/>
    <cellStyle name="20% - Accent2 2 2 2 2 3 2" xfId="3241"/>
    <cellStyle name="20% - Accent2 2 2 2 2 4" xfId="3242"/>
    <cellStyle name="20% - Accent2 2 2 2 2 5" xfId="3243"/>
    <cellStyle name="20% - Accent2 2 2 2 3" xfId="3244"/>
    <cellStyle name="20% - Accent2 2 2 2 3 2" xfId="3245"/>
    <cellStyle name="20% - Accent2 2 2 2 3 2 2" xfId="3246"/>
    <cellStyle name="20% - Accent2 2 2 2 3 3" xfId="3247"/>
    <cellStyle name="20% - Accent2 2 2 2 4" xfId="3248"/>
    <cellStyle name="20% - Accent2 2 2 2 4 2" xfId="3249"/>
    <cellStyle name="20% - Accent2 2 2 2 5" xfId="3250"/>
    <cellStyle name="20% - Accent2 2 2 2 6" xfId="3251"/>
    <cellStyle name="20% - Accent2 2 2 3" xfId="3252"/>
    <cellStyle name="20% - Accent2 2 2 3 2" xfId="3253"/>
    <cellStyle name="20% - Accent2 2 2 3 2 2" xfId="3254"/>
    <cellStyle name="20% - Accent2 2 2 3 2 2 2" xfId="3255"/>
    <cellStyle name="20% - Accent2 2 2 3 2 2 2 2" xfId="3256"/>
    <cellStyle name="20% - Accent2 2 2 3 2 2 3" xfId="3257"/>
    <cellStyle name="20% - Accent2 2 2 3 2 2 4" xfId="3258"/>
    <cellStyle name="20% - Accent2 2 2 3 2 3" xfId="3259"/>
    <cellStyle name="20% - Accent2 2 2 3 2 3 2" xfId="3260"/>
    <cellStyle name="20% - Accent2 2 2 3 2 4" xfId="3261"/>
    <cellStyle name="20% - Accent2 2 2 3 2 5" xfId="3262"/>
    <cellStyle name="20% - Accent2 2 2 3 3" xfId="3263"/>
    <cellStyle name="20% - Accent2 2 2 3 3 2" xfId="3264"/>
    <cellStyle name="20% - Accent2 2 2 3 3 2 2" xfId="3265"/>
    <cellStyle name="20% - Accent2 2 2 3 3 3" xfId="3266"/>
    <cellStyle name="20% - Accent2 2 2 3 4" xfId="3267"/>
    <cellStyle name="20% - Accent2 2 2 3 4 2" xfId="3268"/>
    <cellStyle name="20% - Accent2 2 2 3 5" xfId="3269"/>
    <cellStyle name="20% - Accent2 2 2 3 6" xfId="3270"/>
    <cellStyle name="20% - Accent2 2 2 4" xfId="3271"/>
    <cellStyle name="20% - Accent2 2 2 4 2" xfId="3272"/>
    <cellStyle name="20% - Accent2 2 2 4 2 2" xfId="3273"/>
    <cellStyle name="20% - Accent2 2 2 4 2 2 2" xfId="3274"/>
    <cellStyle name="20% - Accent2 2 2 4 2 3" xfId="3275"/>
    <cellStyle name="20% - Accent2 2 2 4 3" xfId="3276"/>
    <cellStyle name="20% - Accent2 2 2 4 3 2" xfId="3277"/>
    <cellStyle name="20% - Accent2 2 2 4 4" xfId="3278"/>
    <cellStyle name="20% - Accent2 2 2 4 5" xfId="3279"/>
    <cellStyle name="20% - Accent2 2 2 5" xfId="3280"/>
    <cellStyle name="20% - Accent2 2 2 5 2" xfId="3281"/>
    <cellStyle name="20% - Accent2 2 2 5 2 2" xfId="3282"/>
    <cellStyle name="20% - Accent2 2 2 5 3" xfId="3283"/>
    <cellStyle name="20% - Accent2 2 2 6" xfId="3284"/>
    <cellStyle name="20% - Accent2 2 2 6 2" xfId="3285"/>
    <cellStyle name="20% - Accent2 2 2 7" xfId="3286"/>
    <cellStyle name="20% - Accent2 2 2 8" xfId="3287"/>
    <cellStyle name="20% - Accent2 2 2 9" xfId="3288"/>
    <cellStyle name="20% - Accent2 2 3" xfId="3289"/>
    <cellStyle name="20% - Accent2 2 3 2" xfId="3290"/>
    <cellStyle name="20% - Accent2 2 3 2 2" xfId="3291"/>
    <cellStyle name="20% - Accent2 2 3 2 2 2" xfId="3292"/>
    <cellStyle name="20% - Accent2 2 3 2 2 2 2" xfId="3293"/>
    <cellStyle name="20% - Accent2 2 3 2 2 3" xfId="3294"/>
    <cellStyle name="20% - Accent2 2 3 2 3" xfId="3295"/>
    <cellStyle name="20% - Accent2 2 3 2 3 2" xfId="3296"/>
    <cellStyle name="20% - Accent2 2 3 2 4" xfId="3297"/>
    <cellStyle name="20% - Accent2 2 3 3" xfId="3298"/>
    <cellStyle name="20% - Accent2 2 3 3 2" xfId="3299"/>
    <cellStyle name="20% - Accent2 2 3 3 2 2" xfId="3300"/>
    <cellStyle name="20% - Accent2 2 3 3 2 2 2" xfId="3301"/>
    <cellStyle name="20% - Accent2 2 3 3 2 3" xfId="3302"/>
    <cellStyle name="20% - Accent2 2 3 3 3" xfId="3303"/>
    <cellStyle name="20% - Accent2 2 3 3 3 2" xfId="3304"/>
    <cellStyle name="20% - Accent2 2 3 3 4" xfId="3305"/>
    <cellStyle name="20% - Accent2 2 3 4" xfId="3306"/>
    <cellStyle name="20% - Accent2 2 3 4 2" xfId="3307"/>
    <cellStyle name="20% - Accent2 2 3 4 2 2" xfId="3308"/>
    <cellStyle name="20% - Accent2 2 3 4 3" xfId="3309"/>
    <cellStyle name="20% - Accent2 2 3 5" xfId="3310"/>
    <cellStyle name="20% - Accent2 2 3 5 2" xfId="3311"/>
    <cellStyle name="20% - Accent2 2 3 6" xfId="3312"/>
    <cellStyle name="20% - Accent2 2 4" xfId="3313"/>
    <cellStyle name="20% - Accent2 2 4 2" xfId="3314"/>
    <cellStyle name="20% - Accent2 2 4 2 2" xfId="3315"/>
    <cellStyle name="20% - Accent2 2 4 2 2 2" xfId="3316"/>
    <cellStyle name="20% - Accent2 2 4 2 3" xfId="3317"/>
    <cellStyle name="20% - Accent2 2 4 3" xfId="3318"/>
    <cellStyle name="20% - Accent2 2 4 3 2" xfId="3319"/>
    <cellStyle name="20% - Accent2 2 4 4" xfId="3320"/>
    <cellStyle name="20% - Accent2 2 5" xfId="3321"/>
    <cellStyle name="20% - Accent2 2 5 2" xfId="3322"/>
    <cellStyle name="20% - Accent2 2 5 2 2" xfId="3323"/>
    <cellStyle name="20% - Accent2 2 5 2 2 2" xfId="3324"/>
    <cellStyle name="20% - Accent2 2 5 2 3" xfId="3325"/>
    <cellStyle name="20% - Accent2 2 5 3" xfId="3326"/>
    <cellStyle name="20% - Accent2 2 5 3 2" xfId="3327"/>
    <cellStyle name="20% - Accent2 2 5 4" xfId="3328"/>
    <cellStyle name="20% - Accent2 2 6" xfId="3329"/>
    <cellStyle name="20% - Accent2 2 6 2" xfId="3330"/>
    <cellStyle name="20% - Accent2 2 6 2 2" xfId="3331"/>
    <cellStyle name="20% - Accent2 2 6 3" xfId="3332"/>
    <cellStyle name="20% - Accent2 2 7" xfId="3333"/>
    <cellStyle name="20% - Accent2 2 7 2" xfId="3334"/>
    <cellStyle name="20% - Accent2 2 7 2 2" xfId="3335"/>
    <cellStyle name="20% - Accent2 2 7 3" xfId="3336"/>
    <cellStyle name="20% - Accent2 2 8" xfId="3337"/>
    <cellStyle name="20% - Accent2 2 8 2" xfId="3338"/>
    <cellStyle name="20% - Accent2 2 9" xfId="3339"/>
    <cellStyle name="20% - Accent2 2_Base year" xfId="3230"/>
    <cellStyle name="20% - Accent2 20" xfId="3340"/>
    <cellStyle name="20% - Accent2 20 2" xfId="3341"/>
    <cellStyle name="20% - Accent2 21" xfId="3342"/>
    <cellStyle name="20% - Accent2 21 2" xfId="3343"/>
    <cellStyle name="20% - Accent2 21 3" xfId="3344"/>
    <cellStyle name="20% - Accent2 22" xfId="3345"/>
    <cellStyle name="20% - Accent2 22 2" xfId="3346"/>
    <cellStyle name="20% - Accent2 22 3" xfId="3347"/>
    <cellStyle name="20% - Accent2 23" xfId="3348"/>
    <cellStyle name="20% - Accent2 23 2" xfId="3349"/>
    <cellStyle name="20% - Accent2 24" xfId="3350"/>
    <cellStyle name="20% - Accent2 24 2" xfId="3351"/>
    <cellStyle name="20% - Accent2 25" xfId="3352"/>
    <cellStyle name="20% - Accent2 25 2" xfId="3353"/>
    <cellStyle name="20% - Accent2 26" xfId="3354"/>
    <cellStyle name="20% - Accent2 26 2" xfId="3355"/>
    <cellStyle name="20% - Accent2 27" xfId="3356"/>
    <cellStyle name="20% - Accent2 27 2" xfId="3357"/>
    <cellStyle name="20% - Accent2 28" xfId="3358"/>
    <cellStyle name="20% - Accent2 28 2" xfId="3359"/>
    <cellStyle name="20% - Accent2 29" xfId="3360"/>
    <cellStyle name="20% - Accent2 29 2" xfId="3361"/>
    <cellStyle name="20% - Accent2 3" xfId="3362"/>
    <cellStyle name="20% - Accent2 3 10" xfId="3363"/>
    <cellStyle name="20% - Accent2 3 10 2" xfId="3364"/>
    <cellStyle name="20% - Accent2 3 10 3" xfId="3365"/>
    <cellStyle name="20% - Accent2 3 11" xfId="3366"/>
    <cellStyle name="20% - Accent2 3 11 2" xfId="3367"/>
    <cellStyle name="20% - Accent2 3 12" xfId="3368"/>
    <cellStyle name="20% - Accent2 3 13" xfId="3369"/>
    <cellStyle name="20% - Accent2 3 14" xfId="3370"/>
    <cellStyle name="20% - Accent2 3 2" xfId="3371"/>
    <cellStyle name="20% - Accent2 3 2 2" xfId="3372"/>
    <cellStyle name="20% - Accent2 3 2 2 2" xfId="3373"/>
    <cellStyle name="20% - Accent2 3 2 2 2 2" xfId="3374"/>
    <cellStyle name="20% - Accent2 3 2 2 2 2 2" xfId="3375"/>
    <cellStyle name="20% - Accent2 3 2 2 2 2 3" xfId="3376"/>
    <cellStyle name="20% - Accent2 3 2 2 2 3" xfId="3377"/>
    <cellStyle name="20% - Accent2 3 2 2 2 4" xfId="3378"/>
    <cellStyle name="20% - Accent2 3 2 2 2 5" xfId="3379"/>
    <cellStyle name="20% - Accent2 3 2 2 3" xfId="3380"/>
    <cellStyle name="20% - Accent2 3 2 2 3 2" xfId="3381"/>
    <cellStyle name="20% - Accent2 3 2 2 3 3" xfId="3382"/>
    <cellStyle name="20% - Accent2 3 2 2 4" xfId="3383"/>
    <cellStyle name="20% - Accent2 3 2 2 5" xfId="3384"/>
    <cellStyle name="20% - Accent2 3 2 2 6" xfId="3385"/>
    <cellStyle name="20% - Accent2 3 2 3" xfId="3386"/>
    <cellStyle name="20% - Accent2 3 2 3 2" xfId="3387"/>
    <cellStyle name="20% - Accent2 3 2 3 2 2" xfId="3388"/>
    <cellStyle name="20% - Accent2 3 2 3 2 2 2" xfId="3389"/>
    <cellStyle name="20% - Accent2 3 2 3 2 2 3" xfId="3390"/>
    <cellStyle name="20% - Accent2 3 2 3 2 3" xfId="3391"/>
    <cellStyle name="20% - Accent2 3 2 3 2 4" xfId="3392"/>
    <cellStyle name="20% - Accent2 3 2 3 2 5" xfId="3393"/>
    <cellStyle name="20% - Accent2 3 2 3 3" xfId="3394"/>
    <cellStyle name="20% - Accent2 3 2 3 3 2" xfId="3395"/>
    <cellStyle name="20% - Accent2 3 2 3 3 3" xfId="3396"/>
    <cellStyle name="20% - Accent2 3 2 3 4" xfId="3397"/>
    <cellStyle name="20% - Accent2 3 2 3 5" xfId="3398"/>
    <cellStyle name="20% - Accent2 3 2 3 6" xfId="3399"/>
    <cellStyle name="20% - Accent2 3 2 4" xfId="3400"/>
    <cellStyle name="20% - Accent2 3 2 4 2" xfId="3401"/>
    <cellStyle name="20% - Accent2 3 2 4 2 2" xfId="3402"/>
    <cellStyle name="20% - Accent2 3 2 4 2 3" xfId="3403"/>
    <cellStyle name="20% - Accent2 3 2 4 3" xfId="3404"/>
    <cellStyle name="20% - Accent2 3 2 4 4" xfId="3405"/>
    <cellStyle name="20% - Accent2 3 2 4 5" xfId="3406"/>
    <cellStyle name="20% - Accent2 3 2 5" xfId="3407"/>
    <cellStyle name="20% - Accent2 3 2 5 2" xfId="3408"/>
    <cellStyle name="20% - Accent2 3 2 5 3" xfId="3409"/>
    <cellStyle name="20% - Accent2 3 2 6" xfId="3410"/>
    <cellStyle name="20% - Accent2 3 2 7" xfId="3411"/>
    <cellStyle name="20% - Accent2 3 2 8" xfId="3412"/>
    <cellStyle name="20% - Accent2 3 3" xfId="3413"/>
    <cellStyle name="20% - Accent2 3 3 2" xfId="3414"/>
    <cellStyle name="20% - Accent2 3 3 2 2" xfId="3415"/>
    <cellStyle name="20% - Accent2 3 3 2 2 2" xfId="3416"/>
    <cellStyle name="20% - Accent2 3 3 2 2 3" xfId="3417"/>
    <cellStyle name="20% - Accent2 3 3 2 3" xfId="3418"/>
    <cellStyle name="20% - Accent2 3 3 2 4" xfId="3419"/>
    <cellStyle name="20% - Accent2 3 3 2 5" xfId="3420"/>
    <cellStyle name="20% - Accent2 3 3 3" xfId="3421"/>
    <cellStyle name="20% - Accent2 3 3 3 2" xfId="3422"/>
    <cellStyle name="20% - Accent2 3 3 3 3" xfId="3423"/>
    <cellStyle name="20% - Accent2 3 3 4" xfId="3424"/>
    <cellStyle name="20% - Accent2 3 3 5" xfId="3425"/>
    <cellStyle name="20% - Accent2 3 3 6" xfId="3426"/>
    <cellStyle name="20% - Accent2 3 4" xfId="3427"/>
    <cellStyle name="20% - Accent2 3 4 2" xfId="3428"/>
    <cellStyle name="20% - Accent2 3 4 2 2" xfId="3429"/>
    <cellStyle name="20% - Accent2 3 4 2 2 2" xfId="3430"/>
    <cellStyle name="20% - Accent2 3 4 2 2 3" xfId="3431"/>
    <cellStyle name="20% - Accent2 3 4 2 3" xfId="3432"/>
    <cellStyle name="20% - Accent2 3 4 2 4" xfId="3433"/>
    <cellStyle name="20% - Accent2 3 4 2 5" xfId="3434"/>
    <cellStyle name="20% - Accent2 3 4 3" xfId="3435"/>
    <cellStyle name="20% - Accent2 3 4 3 2" xfId="3436"/>
    <cellStyle name="20% - Accent2 3 4 3 3" xfId="3437"/>
    <cellStyle name="20% - Accent2 3 4 4" xfId="3438"/>
    <cellStyle name="20% - Accent2 3 4 5" xfId="3439"/>
    <cellStyle name="20% - Accent2 3 4 6" xfId="3440"/>
    <cellStyle name="20% - Accent2 3 5" xfId="3441"/>
    <cellStyle name="20% - Accent2 3 5 2" xfId="3442"/>
    <cellStyle name="20% - Accent2 3 6" xfId="3443"/>
    <cellStyle name="20% - Accent2 3 6 2" xfId="3444"/>
    <cellStyle name="20% - Accent2 3 7" xfId="3445"/>
    <cellStyle name="20% - Accent2 3 7 2" xfId="3446"/>
    <cellStyle name="20% - Accent2 3 8" xfId="3447"/>
    <cellStyle name="20% - Accent2 3 8 2" xfId="3448"/>
    <cellStyle name="20% - Accent2 3 9" xfId="3449"/>
    <cellStyle name="20% - Accent2 3 9 2" xfId="3450"/>
    <cellStyle name="20% - Accent2 3 9 2 2" xfId="3451"/>
    <cellStyle name="20% - Accent2 3 9 2 3" xfId="3452"/>
    <cellStyle name="20% - Accent2 3 9 3" xfId="3453"/>
    <cellStyle name="20% - Accent2 3 9 4" xfId="3454"/>
    <cellStyle name="20% - Accent2 3 9 5" xfId="3455"/>
    <cellStyle name="20% - Accent2 30" xfId="3456"/>
    <cellStyle name="20% - Accent2 30 2" xfId="3457"/>
    <cellStyle name="20% - Accent2 31" xfId="3458"/>
    <cellStyle name="20% - Accent2 31 2" xfId="3459"/>
    <cellStyle name="20% - Accent2 32" xfId="3460"/>
    <cellStyle name="20% - Accent2 32 2" xfId="3461"/>
    <cellStyle name="20% - Accent2 33" xfId="3462"/>
    <cellStyle name="20% - Accent2 33 2" xfId="3463"/>
    <cellStyle name="20% - Accent2 34" xfId="3464"/>
    <cellStyle name="20% - Accent2 34 2" xfId="3465"/>
    <cellStyle name="20% - Accent2 35" xfId="3466"/>
    <cellStyle name="20% - Accent2 35 2" xfId="3467"/>
    <cellStyle name="20% - Accent2 36" xfId="3468"/>
    <cellStyle name="20% - Accent2 36 2" xfId="3469"/>
    <cellStyle name="20% - Accent2 37" xfId="3470"/>
    <cellStyle name="20% - Accent2 37 2" xfId="3471"/>
    <cellStyle name="20% - Accent2 38" xfId="3472"/>
    <cellStyle name="20% - Accent2 38 2" xfId="3473"/>
    <cellStyle name="20% - Accent2 39" xfId="3474"/>
    <cellStyle name="20% - Accent2 39 2" xfId="3475"/>
    <cellStyle name="20% - Accent2 4" xfId="3476"/>
    <cellStyle name="20% - Accent2 4 10" xfId="3477"/>
    <cellStyle name="20% - Accent2 4 11" xfId="3478"/>
    <cellStyle name="20% - Accent2 4 2" xfId="3479"/>
    <cellStyle name="20% - Accent2 4 2 2" xfId="3480"/>
    <cellStyle name="20% - Accent2 4 2 2 2" xfId="3481"/>
    <cellStyle name="20% - Accent2 4 2 2 2 2" xfId="3482"/>
    <cellStyle name="20% - Accent2 4 2 2 2 3" xfId="3483"/>
    <cellStyle name="20% - Accent2 4 2 2 3" xfId="3484"/>
    <cellStyle name="20% - Accent2 4 2 2 4" xfId="3485"/>
    <cellStyle name="20% - Accent2 4 2 2 5" xfId="3486"/>
    <cellStyle name="20% - Accent2 4 2 2 6" xfId="3487"/>
    <cellStyle name="20% - Accent2 4 2 2 7" xfId="3488"/>
    <cellStyle name="20% - Accent2 4 2 3" xfId="3489"/>
    <cellStyle name="20% - Accent2 4 2 3 2" xfId="3490"/>
    <cellStyle name="20% - Accent2 4 2 3 3" xfId="3491"/>
    <cellStyle name="20% - Accent2 4 2 4" xfId="3492"/>
    <cellStyle name="20% - Accent2 4 2 5" xfId="3493"/>
    <cellStyle name="20% - Accent2 4 2 6" xfId="3494"/>
    <cellStyle name="20% - Accent2 4 2 7" xfId="3495"/>
    <cellStyle name="20% - Accent2 4 2 8" xfId="3496"/>
    <cellStyle name="20% - Accent2 4 3" xfId="3497"/>
    <cellStyle name="20% - Accent2 4 3 2" xfId="3498"/>
    <cellStyle name="20% - Accent2 4 3 2 2" xfId="3499"/>
    <cellStyle name="20% - Accent2 4 3 2 2 2" xfId="3500"/>
    <cellStyle name="20% - Accent2 4 3 2 2 3" xfId="3501"/>
    <cellStyle name="20% - Accent2 4 3 2 3" xfId="3502"/>
    <cellStyle name="20% - Accent2 4 3 2 4" xfId="3503"/>
    <cellStyle name="20% - Accent2 4 3 2 5" xfId="3504"/>
    <cellStyle name="20% - Accent2 4 3 2 6" xfId="3505"/>
    <cellStyle name="20% - Accent2 4 3 2 7" xfId="3506"/>
    <cellStyle name="20% - Accent2 4 3 3" xfId="3507"/>
    <cellStyle name="20% - Accent2 4 3 3 2" xfId="3508"/>
    <cellStyle name="20% - Accent2 4 3 3 3" xfId="3509"/>
    <cellStyle name="20% - Accent2 4 3 4" xfId="3510"/>
    <cellStyle name="20% - Accent2 4 3 5" xfId="3511"/>
    <cellStyle name="20% - Accent2 4 3 6" xfId="3512"/>
    <cellStyle name="20% - Accent2 4 3 7" xfId="3513"/>
    <cellStyle name="20% - Accent2 4 3 8" xfId="3514"/>
    <cellStyle name="20% - Accent2 4 4" xfId="3515"/>
    <cellStyle name="20% - Accent2 4 4 2" xfId="3516"/>
    <cellStyle name="20% - Accent2 4 4 2 2" xfId="3517"/>
    <cellStyle name="20% - Accent2 4 4 2 3" xfId="3518"/>
    <cellStyle name="20% - Accent2 4 4 3" xfId="3519"/>
    <cellStyle name="20% - Accent2 4 4 4" xfId="3520"/>
    <cellStyle name="20% - Accent2 4 4 5" xfId="3521"/>
    <cellStyle name="20% - Accent2 4 4 6" xfId="3522"/>
    <cellStyle name="20% - Accent2 4 4 7" xfId="3523"/>
    <cellStyle name="20% - Accent2 4 5" xfId="3524"/>
    <cellStyle name="20% - Accent2 4 5 2" xfId="3525"/>
    <cellStyle name="20% - Accent2 4 5 3" xfId="3526"/>
    <cellStyle name="20% - Accent2 4 6" xfId="3527"/>
    <cellStyle name="20% - Accent2 4 7" xfId="3528"/>
    <cellStyle name="20% - Accent2 4 8" xfId="3529"/>
    <cellStyle name="20% - Accent2 4 9" xfId="3530"/>
    <cellStyle name="20% - Accent2 40" xfId="3531"/>
    <cellStyle name="20% - Accent2 40 2" xfId="3532"/>
    <cellStyle name="20% - Accent2 41" xfId="3533"/>
    <cellStyle name="20% - Accent2 41 2" xfId="3534"/>
    <cellStyle name="20% - Accent2 42" xfId="3535"/>
    <cellStyle name="20% - Accent2 42 2" xfId="3536"/>
    <cellStyle name="20% - Accent2 43" xfId="3537"/>
    <cellStyle name="20% - Accent2 43 2" xfId="3538"/>
    <cellStyle name="20% - Accent2 44" xfId="3539"/>
    <cellStyle name="20% - Accent2 44 2" xfId="3540"/>
    <cellStyle name="20% - Accent2 45" xfId="3541"/>
    <cellStyle name="20% - Accent2 45 2" xfId="3542"/>
    <cellStyle name="20% - Accent2 46" xfId="3543"/>
    <cellStyle name="20% - Accent2 46 2" xfId="3544"/>
    <cellStyle name="20% - Accent2 47" xfId="3545"/>
    <cellStyle name="20% - Accent2 47 2" xfId="3546"/>
    <cellStyle name="20% - Accent2 48" xfId="3547"/>
    <cellStyle name="20% - Accent2 48 2" xfId="3548"/>
    <cellStyle name="20% - Accent2 49" xfId="3549"/>
    <cellStyle name="20% - Accent2 49 2" xfId="3550"/>
    <cellStyle name="20% - Accent2 5" xfId="3551"/>
    <cellStyle name="20% - Accent2 5 2" xfId="3552"/>
    <cellStyle name="20% - Accent2 5 2 2" xfId="3553"/>
    <cellStyle name="20% - Accent2 5 2 2 2" xfId="3554"/>
    <cellStyle name="20% - Accent2 5 2 3" xfId="3555"/>
    <cellStyle name="20% - Accent2 5 2 4" xfId="3556"/>
    <cellStyle name="20% - Accent2 5 3" xfId="3557"/>
    <cellStyle name="20% - Accent2 5 3 2" xfId="3558"/>
    <cellStyle name="20% - Accent2 5 3 2 2" xfId="3559"/>
    <cellStyle name="20% - Accent2 5 3 3" xfId="3560"/>
    <cellStyle name="20% - Accent2 5 4" xfId="3561"/>
    <cellStyle name="20% - Accent2 5 4 2" xfId="3562"/>
    <cellStyle name="20% - Accent2 5 4 3" xfId="3563"/>
    <cellStyle name="20% - Accent2 5 5" xfId="3564"/>
    <cellStyle name="20% - Accent2 5 6" xfId="3565"/>
    <cellStyle name="20% - Accent2 5 7" xfId="3566"/>
    <cellStyle name="20% - Accent2 5 8" xfId="3567"/>
    <cellStyle name="20% - Accent2 5 9" xfId="3568"/>
    <cellStyle name="20% - Accent2 50" xfId="3569"/>
    <cellStyle name="20% - Accent2 50 2" xfId="3570"/>
    <cellStyle name="20% - Accent2 51" xfId="3571"/>
    <cellStyle name="20% - Accent2 51 2" xfId="3572"/>
    <cellStyle name="20% - Accent2 52" xfId="3573"/>
    <cellStyle name="20% - Accent2 52 2" xfId="3574"/>
    <cellStyle name="20% - Accent2 53" xfId="3575"/>
    <cellStyle name="20% - Accent2 53 2" xfId="3576"/>
    <cellStyle name="20% - Accent2 54" xfId="3577"/>
    <cellStyle name="20% - Accent2 54 2" xfId="3578"/>
    <cellStyle name="20% - Accent2 55" xfId="3579"/>
    <cellStyle name="20% - Accent2 55 2" xfId="3580"/>
    <cellStyle name="20% - Accent2 56" xfId="3581"/>
    <cellStyle name="20% - Accent2 56 2" xfId="3582"/>
    <cellStyle name="20% - Accent2 57" xfId="3583"/>
    <cellStyle name="20% - Accent2 57 2" xfId="3584"/>
    <cellStyle name="20% - Accent2 58" xfId="3585"/>
    <cellStyle name="20% - Accent2 59" xfId="3586"/>
    <cellStyle name="20% - Accent2 6" xfId="3587"/>
    <cellStyle name="20% - Accent2 6 2" xfId="3588"/>
    <cellStyle name="20% - Accent2 6 2 2" xfId="3589"/>
    <cellStyle name="20% - Accent2 6 2 2 2" xfId="3590"/>
    <cellStyle name="20% - Accent2 6 2 3" xfId="3591"/>
    <cellStyle name="20% - Accent2 6 2 4" xfId="3592"/>
    <cellStyle name="20% - Accent2 6 3" xfId="3593"/>
    <cellStyle name="20% - Accent2 6 3 2" xfId="3594"/>
    <cellStyle name="20% - Accent2 6 3 2 2" xfId="3595"/>
    <cellStyle name="20% - Accent2 6 3 3" xfId="3596"/>
    <cellStyle name="20% - Accent2 6 4" xfId="3597"/>
    <cellStyle name="20% - Accent2 6 4 2" xfId="3598"/>
    <cellStyle name="20% - Accent2 6 4 3" xfId="3599"/>
    <cellStyle name="20% - Accent2 6 5" xfId="3600"/>
    <cellStyle name="20% - Accent2 6 6" xfId="3601"/>
    <cellStyle name="20% - Accent2 6 7" xfId="3602"/>
    <cellStyle name="20% - Accent2 60" xfId="3603"/>
    <cellStyle name="20% - Accent2 61" xfId="3604"/>
    <cellStyle name="20% - Accent2 62" xfId="3605"/>
    <cellStyle name="20% - Accent2 63" xfId="3606"/>
    <cellStyle name="20% - Accent2 64" xfId="3607"/>
    <cellStyle name="20% - Accent2 65" xfId="3608"/>
    <cellStyle name="20% - Accent2 66" xfId="3609"/>
    <cellStyle name="20% - Accent2 67" xfId="3610"/>
    <cellStyle name="20% - Accent2 68" xfId="3611"/>
    <cellStyle name="20% - Accent2 69" xfId="3612"/>
    <cellStyle name="20% - Accent2 7" xfId="3613"/>
    <cellStyle name="20% - Accent2 7 2" xfId="3614"/>
    <cellStyle name="20% - Accent2 7 2 2" xfId="3615"/>
    <cellStyle name="20% - Accent2 7 3" xfId="3616"/>
    <cellStyle name="20% - Accent2 70" xfId="3617"/>
    <cellStyle name="20% - Accent2 71" xfId="3618"/>
    <cellStyle name="20% - Accent2 72" xfId="3619"/>
    <cellStyle name="20% - Accent2 73" xfId="3620"/>
    <cellStyle name="20% - Accent2 74" xfId="3621"/>
    <cellStyle name="20% - Accent2 75" xfId="3622"/>
    <cellStyle name="20% - Accent2 76" xfId="3623"/>
    <cellStyle name="20% - Accent2 77" xfId="3624"/>
    <cellStyle name="20% - Accent2 78" xfId="3625"/>
    <cellStyle name="20% - Accent2 79" xfId="3626"/>
    <cellStyle name="20% - Accent2 8" xfId="3627"/>
    <cellStyle name="20% - Accent2 8 2" xfId="3628"/>
    <cellStyle name="20% - Accent2 8 2 2" xfId="3629"/>
    <cellStyle name="20% - Accent2 8 2 2 2" xfId="3630"/>
    <cellStyle name="20% - Accent2 8 2 2 3" xfId="3631"/>
    <cellStyle name="20% - Accent2 8 2 3" xfId="3632"/>
    <cellStyle name="20% - Accent2 8 2 4" xfId="3633"/>
    <cellStyle name="20% - Accent2 8 3" xfId="3634"/>
    <cellStyle name="20% - Accent2 8 3 2" xfId="3635"/>
    <cellStyle name="20% - Accent2 8 3 2 2" xfId="3636"/>
    <cellStyle name="20% - Accent2 8 3 3" xfId="3637"/>
    <cellStyle name="20% - Accent2 8 4" xfId="3638"/>
    <cellStyle name="20% - Accent2 8 4 2" xfId="3639"/>
    <cellStyle name="20% - Accent2 8 5" xfId="3640"/>
    <cellStyle name="20% - Accent2 8 6" xfId="3641"/>
    <cellStyle name="20% - Accent2 8 7" xfId="3642"/>
    <cellStyle name="20% - Accent2 80" xfId="3643"/>
    <cellStyle name="20% - Accent2 81" xfId="3644"/>
    <cellStyle name="20% - Accent2 82" xfId="3645"/>
    <cellStyle name="20% - Accent2 83" xfId="3646"/>
    <cellStyle name="20% - Accent2 84" xfId="3647"/>
    <cellStyle name="20% - Accent2 85" xfId="3648"/>
    <cellStyle name="20% - Accent2 86" xfId="3649"/>
    <cellStyle name="20% - Accent2 87" xfId="3650"/>
    <cellStyle name="20% - Accent2 88" xfId="3651"/>
    <cellStyle name="20% - Accent2 89" xfId="3652"/>
    <cellStyle name="20% - Accent2 9" xfId="3653"/>
    <cellStyle name="20% - Accent2 9 2" xfId="3654"/>
    <cellStyle name="20% - Accent2 9 2 2" xfId="3655"/>
    <cellStyle name="20% - Accent2 9 2 2 2" xfId="3656"/>
    <cellStyle name="20% - Accent2 9 2 2 3" xfId="3657"/>
    <cellStyle name="20% - Accent2 9 2 3" xfId="3658"/>
    <cellStyle name="20% - Accent2 9 2 4" xfId="3659"/>
    <cellStyle name="20% - Accent2 9 3" xfId="3660"/>
    <cellStyle name="20% - Accent2 9 3 2" xfId="3661"/>
    <cellStyle name="20% - Accent2 9 3 2 2" xfId="3662"/>
    <cellStyle name="20% - Accent2 9 3 3" xfId="3663"/>
    <cellStyle name="20% - Accent2 9 4" xfId="3664"/>
    <cellStyle name="20% - Accent2 9 4 2" xfId="3665"/>
    <cellStyle name="20% - Accent2 9 5" xfId="3666"/>
    <cellStyle name="20% - Accent2 9 6" xfId="3667"/>
    <cellStyle name="20% - Accent2 9 7" xfId="3668"/>
    <cellStyle name="20% - Accent2 90" xfId="3669"/>
    <cellStyle name="20% - Accent2 91" xfId="3670"/>
    <cellStyle name="20% - Accent2 92" xfId="3671"/>
    <cellStyle name="20% - Accent2 93" xfId="3672"/>
    <cellStyle name="20% - Accent2 94" xfId="3673"/>
    <cellStyle name="20% - Accent2 95" xfId="3674"/>
    <cellStyle name="20% - Accent2 96" xfId="3675"/>
    <cellStyle name="20% - Accent2 97" xfId="3676"/>
    <cellStyle name="20% - Accent2 98" xfId="3677"/>
    <cellStyle name="20% - Accent2 99" xfId="3678"/>
    <cellStyle name="20% - Accent3 10" xfId="3679"/>
    <cellStyle name="20% - Accent3 10 2" xfId="3680"/>
    <cellStyle name="20% - Accent3 10 2 2" xfId="3681"/>
    <cellStyle name="20% - Accent3 10 2 2 2" xfId="3682"/>
    <cellStyle name="20% - Accent3 10 2 2 3" xfId="3683"/>
    <cellStyle name="20% - Accent3 10 2 3" xfId="3684"/>
    <cellStyle name="20% - Accent3 10 2 4" xfId="3685"/>
    <cellStyle name="20% - Accent3 10 3" xfId="3686"/>
    <cellStyle name="20% - Accent3 10 3 2" xfId="3687"/>
    <cellStyle name="20% - Accent3 10 3 2 2" xfId="3688"/>
    <cellStyle name="20% - Accent3 10 3 3" xfId="3689"/>
    <cellStyle name="20% - Accent3 10 3 4" xfId="3690"/>
    <cellStyle name="20% - Accent3 10 4" xfId="3691"/>
    <cellStyle name="20% - Accent3 10 4 2" xfId="3692"/>
    <cellStyle name="20% - Accent3 10 5" xfId="3693"/>
    <cellStyle name="20% - Accent3 10 6" xfId="3694"/>
    <cellStyle name="20% - Accent3 100" xfId="3695"/>
    <cellStyle name="20% - Accent3 101" xfId="3696"/>
    <cellStyle name="20% - Accent3 102" xfId="3697"/>
    <cellStyle name="20% - Accent3 103" xfId="3698"/>
    <cellStyle name="20% - Accent3 104" xfId="3699"/>
    <cellStyle name="20% - Accent3 105" xfId="3700"/>
    <cellStyle name="20% - Accent3 106" xfId="3701"/>
    <cellStyle name="20% - Accent3 107" xfId="3702"/>
    <cellStyle name="20% - Accent3 108" xfId="3703"/>
    <cellStyle name="20% - Accent3 109" xfId="3704"/>
    <cellStyle name="20% - Accent3 11" xfId="3705"/>
    <cellStyle name="20% - Accent3 11 2" xfId="3706"/>
    <cellStyle name="20% - Accent3 11 2 2" xfId="3707"/>
    <cellStyle name="20% - Accent3 11 3" xfId="3708"/>
    <cellStyle name="20% - Accent3 11 3 2" xfId="3709"/>
    <cellStyle name="20% - Accent3 11 4" xfId="3710"/>
    <cellStyle name="20% - Accent3 110" xfId="3711"/>
    <cellStyle name="20% - Accent3 111" xfId="3712"/>
    <cellStyle name="20% - Accent3 112" xfId="3713"/>
    <cellStyle name="20% - Accent3 113" xfId="3714"/>
    <cellStyle name="20% - Accent3 114" xfId="3715"/>
    <cellStyle name="20% - Accent3 115" xfId="3716"/>
    <cellStyle name="20% - Accent3 116" xfId="3717"/>
    <cellStyle name="20% - Accent3 117" xfId="3718"/>
    <cellStyle name="20% - Accent3 12" xfId="3719"/>
    <cellStyle name="20% - Accent3 12 2" xfId="3720"/>
    <cellStyle name="20% - Accent3 12 2 2" xfId="3721"/>
    <cellStyle name="20% - Accent3 12 3" xfId="3722"/>
    <cellStyle name="20% - Accent3 12 4" xfId="3723"/>
    <cellStyle name="20% - Accent3 13" xfId="3724"/>
    <cellStyle name="20% - Accent3 13 2" xfId="3725"/>
    <cellStyle name="20% - Accent3 13 2 2" xfId="3726"/>
    <cellStyle name="20% - Accent3 13 3" xfId="3727"/>
    <cellStyle name="20% - Accent3 13 4" xfId="3728"/>
    <cellStyle name="20% - Accent3 14" xfId="3729"/>
    <cellStyle name="20% - Accent3 14 2" xfId="3730"/>
    <cellStyle name="20% - Accent3 14 2 2" xfId="3731"/>
    <cellStyle name="20% - Accent3 14 3" xfId="3732"/>
    <cellStyle name="20% - Accent3 14 4" xfId="3733"/>
    <cellStyle name="20% - Accent3 15" xfId="3734"/>
    <cellStyle name="20% - Accent3 15 2" xfId="3735"/>
    <cellStyle name="20% - Accent3 15 2 2" xfId="3736"/>
    <cellStyle name="20% - Accent3 15 3" xfId="3737"/>
    <cellStyle name="20% - Accent3 15 4" xfId="3738"/>
    <cellStyle name="20% - Accent3 16" xfId="3739"/>
    <cellStyle name="20% - Accent3 16 2" xfId="3740"/>
    <cellStyle name="20% - Accent3 16 2 2" xfId="3741"/>
    <cellStyle name="20% - Accent3 16 3" xfId="3742"/>
    <cellStyle name="20% - Accent3 16 4" xfId="3743"/>
    <cellStyle name="20% - Accent3 17" xfId="3744"/>
    <cellStyle name="20% - Accent3 17 2" xfId="3745"/>
    <cellStyle name="20% - Accent3 17 2 2" xfId="3746"/>
    <cellStyle name="20% - Accent3 17 3" xfId="3747"/>
    <cellStyle name="20% - Accent3 17 4" xfId="3748"/>
    <cellStyle name="20% - Accent3 18" xfId="3749"/>
    <cellStyle name="20% - Accent3 18 2" xfId="3750"/>
    <cellStyle name="20% - Accent3 18 2 2" xfId="3751"/>
    <cellStyle name="20% - Accent3 18 3" xfId="3752"/>
    <cellStyle name="20% - Accent3 19" xfId="3753"/>
    <cellStyle name="20% - Accent3 19 2" xfId="3754"/>
    <cellStyle name="20% - Accent3 19 2 2" xfId="3755"/>
    <cellStyle name="20% - Accent3 19 3" xfId="3756"/>
    <cellStyle name="20% - Accent3 2" xfId="64"/>
    <cellStyle name="20% - Accent3 2 10" xfId="3758"/>
    <cellStyle name="20% - Accent3 2 2" xfId="3759"/>
    <cellStyle name="20% - Accent3 2 2 10" xfId="3760"/>
    <cellStyle name="20% - Accent3 2 2 2" xfId="3761"/>
    <cellStyle name="20% - Accent3 2 2 2 2" xfId="3762"/>
    <cellStyle name="20% - Accent3 2 2 2 2 2" xfId="3763"/>
    <cellStyle name="20% - Accent3 2 2 2 2 2 2" xfId="3764"/>
    <cellStyle name="20% - Accent3 2 2 2 2 2 2 2" xfId="3765"/>
    <cellStyle name="20% - Accent3 2 2 2 2 2 3" xfId="3766"/>
    <cellStyle name="20% - Accent3 2 2 2 2 3" xfId="3767"/>
    <cellStyle name="20% - Accent3 2 2 2 2 3 2" xfId="3768"/>
    <cellStyle name="20% - Accent3 2 2 2 2 4" xfId="3769"/>
    <cellStyle name="20% - Accent3 2 2 2 2 5" xfId="3770"/>
    <cellStyle name="20% - Accent3 2 2 2 3" xfId="3771"/>
    <cellStyle name="20% - Accent3 2 2 2 3 2" xfId="3772"/>
    <cellStyle name="20% - Accent3 2 2 2 3 2 2" xfId="3773"/>
    <cellStyle name="20% - Accent3 2 2 2 3 3" xfId="3774"/>
    <cellStyle name="20% - Accent3 2 2 2 4" xfId="3775"/>
    <cellStyle name="20% - Accent3 2 2 2 4 2" xfId="3776"/>
    <cellStyle name="20% - Accent3 2 2 2 5" xfId="3777"/>
    <cellStyle name="20% - Accent3 2 2 2 6" xfId="3778"/>
    <cellStyle name="20% - Accent3 2 2 3" xfId="3779"/>
    <cellStyle name="20% - Accent3 2 2 3 2" xfId="3780"/>
    <cellStyle name="20% - Accent3 2 2 3 2 2" xfId="3781"/>
    <cellStyle name="20% - Accent3 2 2 3 2 2 2" xfId="3782"/>
    <cellStyle name="20% - Accent3 2 2 3 2 2 2 2" xfId="3783"/>
    <cellStyle name="20% - Accent3 2 2 3 2 2 3" xfId="3784"/>
    <cellStyle name="20% - Accent3 2 2 3 2 2 4" xfId="3785"/>
    <cellStyle name="20% - Accent3 2 2 3 2 3" xfId="3786"/>
    <cellStyle name="20% - Accent3 2 2 3 2 3 2" xfId="3787"/>
    <cellStyle name="20% - Accent3 2 2 3 2 4" xfId="3788"/>
    <cellStyle name="20% - Accent3 2 2 3 2 5" xfId="3789"/>
    <cellStyle name="20% - Accent3 2 2 3 3" xfId="3790"/>
    <cellStyle name="20% - Accent3 2 2 3 3 2" xfId="3791"/>
    <cellStyle name="20% - Accent3 2 2 3 3 2 2" xfId="3792"/>
    <cellStyle name="20% - Accent3 2 2 3 3 3" xfId="3793"/>
    <cellStyle name="20% - Accent3 2 2 3 4" xfId="3794"/>
    <cellStyle name="20% - Accent3 2 2 3 4 2" xfId="3795"/>
    <cellStyle name="20% - Accent3 2 2 3 5" xfId="3796"/>
    <cellStyle name="20% - Accent3 2 2 3 6" xfId="3797"/>
    <cellStyle name="20% - Accent3 2 2 4" xfId="3798"/>
    <cellStyle name="20% - Accent3 2 2 4 2" xfId="3799"/>
    <cellStyle name="20% - Accent3 2 2 4 2 2" xfId="3800"/>
    <cellStyle name="20% - Accent3 2 2 4 2 2 2" xfId="3801"/>
    <cellStyle name="20% - Accent3 2 2 4 2 3" xfId="3802"/>
    <cellStyle name="20% - Accent3 2 2 4 3" xfId="3803"/>
    <cellStyle name="20% - Accent3 2 2 4 3 2" xfId="3804"/>
    <cellStyle name="20% - Accent3 2 2 4 4" xfId="3805"/>
    <cellStyle name="20% - Accent3 2 2 4 5" xfId="3806"/>
    <cellStyle name="20% - Accent3 2 2 5" xfId="3807"/>
    <cellStyle name="20% - Accent3 2 2 5 2" xfId="3808"/>
    <cellStyle name="20% - Accent3 2 2 5 2 2" xfId="3809"/>
    <cellStyle name="20% - Accent3 2 2 5 3" xfId="3810"/>
    <cellStyle name="20% - Accent3 2 2 6" xfId="3811"/>
    <cellStyle name="20% - Accent3 2 2 6 2" xfId="3812"/>
    <cellStyle name="20% - Accent3 2 2 7" xfId="3813"/>
    <cellStyle name="20% - Accent3 2 2 8" xfId="3814"/>
    <cellStyle name="20% - Accent3 2 2 9" xfId="3815"/>
    <cellStyle name="20% - Accent3 2 3" xfId="3816"/>
    <cellStyle name="20% - Accent3 2 3 2" xfId="3817"/>
    <cellStyle name="20% - Accent3 2 3 2 2" xfId="3818"/>
    <cellStyle name="20% - Accent3 2 3 2 2 2" xfId="3819"/>
    <cellStyle name="20% - Accent3 2 3 2 2 2 2" xfId="3820"/>
    <cellStyle name="20% - Accent3 2 3 2 2 3" xfId="3821"/>
    <cellStyle name="20% - Accent3 2 3 2 3" xfId="3822"/>
    <cellStyle name="20% - Accent3 2 3 2 3 2" xfId="3823"/>
    <cellStyle name="20% - Accent3 2 3 2 4" xfId="3824"/>
    <cellStyle name="20% - Accent3 2 3 3" xfId="3825"/>
    <cellStyle name="20% - Accent3 2 3 3 2" xfId="3826"/>
    <cellStyle name="20% - Accent3 2 3 3 2 2" xfId="3827"/>
    <cellStyle name="20% - Accent3 2 3 3 2 2 2" xfId="3828"/>
    <cellStyle name="20% - Accent3 2 3 3 2 3" xfId="3829"/>
    <cellStyle name="20% - Accent3 2 3 3 3" xfId="3830"/>
    <cellStyle name="20% - Accent3 2 3 3 3 2" xfId="3831"/>
    <cellStyle name="20% - Accent3 2 3 3 4" xfId="3832"/>
    <cellStyle name="20% - Accent3 2 3 4" xfId="3833"/>
    <cellStyle name="20% - Accent3 2 3 4 2" xfId="3834"/>
    <cellStyle name="20% - Accent3 2 3 4 2 2" xfId="3835"/>
    <cellStyle name="20% - Accent3 2 3 4 3" xfId="3836"/>
    <cellStyle name="20% - Accent3 2 3 5" xfId="3837"/>
    <cellStyle name="20% - Accent3 2 3 5 2" xfId="3838"/>
    <cellStyle name="20% - Accent3 2 3 6" xfId="3839"/>
    <cellStyle name="20% - Accent3 2 4" xfId="3840"/>
    <cellStyle name="20% - Accent3 2 4 2" xfId="3841"/>
    <cellStyle name="20% - Accent3 2 4 2 2" xfId="3842"/>
    <cellStyle name="20% - Accent3 2 4 2 2 2" xfId="3843"/>
    <cellStyle name="20% - Accent3 2 4 2 3" xfId="3844"/>
    <cellStyle name="20% - Accent3 2 4 3" xfId="3845"/>
    <cellStyle name="20% - Accent3 2 4 3 2" xfId="3846"/>
    <cellStyle name="20% - Accent3 2 4 4" xfId="3847"/>
    <cellStyle name="20% - Accent3 2 5" xfId="3848"/>
    <cellStyle name="20% - Accent3 2 5 2" xfId="3849"/>
    <cellStyle name="20% - Accent3 2 5 2 2" xfId="3850"/>
    <cellStyle name="20% - Accent3 2 5 2 2 2" xfId="3851"/>
    <cellStyle name="20% - Accent3 2 5 2 3" xfId="3852"/>
    <cellStyle name="20% - Accent3 2 5 3" xfId="3853"/>
    <cellStyle name="20% - Accent3 2 5 3 2" xfId="3854"/>
    <cellStyle name="20% - Accent3 2 5 4" xfId="3855"/>
    <cellStyle name="20% - Accent3 2 6" xfId="3856"/>
    <cellStyle name="20% - Accent3 2 6 2" xfId="3857"/>
    <cellStyle name="20% - Accent3 2 6 2 2" xfId="3858"/>
    <cellStyle name="20% - Accent3 2 6 3" xfId="3859"/>
    <cellStyle name="20% - Accent3 2 7" xfId="3860"/>
    <cellStyle name="20% - Accent3 2 7 2" xfId="3861"/>
    <cellStyle name="20% - Accent3 2 7 2 2" xfId="3862"/>
    <cellStyle name="20% - Accent3 2 7 3" xfId="3863"/>
    <cellStyle name="20% - Accent3 2 8" xfId="3864"/>
    <cellStyle name="20% - Accent3 2 8 2" xfId="3865"/>
    <cellStyle name="20% - Accent3 2 9" xfId="3866"/>
    <cellStyle name="20% - Accent3 2_Base year" xfId="3757"/>
    <cellStyle name="20% - Accent3 20" xfId="3867"/>
    <cellStyle name="20% - Accent3 20 2" xfId="3868"/>
    <cellStyle name="20% - Accent3 21" xfId="3869"/>
    <cellStyle name="20% - Accent3 21 2" xfId="3870"/>
    <cellStyle name="20% - Accent3 21 3" xfId="3871"/>
    <cellStyle name="20% - Accent3 22" xfId="3872"/>
    <cellStyle name="20% - Accent3 22 2" xfId="3873"/>
    <cellStyle name="20% - Accent3 22 3" xfId="3874"/>
    <cellStyle name="20% - Accent3 23" xfId="3875"/>
    <cellStyle name="20% - Accent3 23 2" xfId="3876"/>
    <cellStyle name="20% - Accent3 24" xfId="3877"/>
    <cellStyle name="20% - Accent3 24 2" xfId="3878"/>
    <cellStyle name="20% - Accent3 25" xfId="3879"/>
    <cellStyle name="20% - Accent3 25 2" xfId="3880"/>
    <cellStyle name="20% - Accent3 26" xfId="3881"/>
    <cellStyle name="20% - Accent3 26 2" xfId="3882"/>
    <cellStyle name="20% - Accent3 27" xfId="3883"/>
    <cellStyle name="20% - Accent3 27 2" xfId="3884"/>
    <cellStyle name="20% - Accent3 28" xfId="3885"/>
    <cellStyle name="20% - Accent3 28 2" xfId="3886"/>
    <cellStyle name="20% - Accent3 29" xfId="3887"/>
    <cellStyle name="20% - Accent3 29 2" xfId="3888"/>
    <cellStyle name="20% - Accent3 3" xfId="3889"/>
    <cellStyle name="20% - Accent3 3 10" xfId="3890"/>
    <cellStyle name="20% - Accent3 3 10 2" xfId="3891"/>
    <cellStyle name="20% - Accent3 3 10 3" xfId="3892"/>
    <cellStyle name="20% - Accent3 3 11" xfId="3893"/>
    <cellStyle name="20% - Accent3 3 11 2" xfId="3894"/>
    <cellStyle name="20% - Accent3 3 12" xfId="3895"/>
    <cellStyle name="20% - Accent3 3 13" xfId="3896"/>
    <cellStyle name="20% - Accent3 3 14" xfId="3897"/>
    <cellStyle name="20% - Accent3 3 2" xfId="3898"/>
    <cellStyle name="20% - Accent3 3 2 2" xfId="3899"/>
    <cellStyle name="20% - Accent3 3 2 2 2" xfId="3900"/>
    <cellStyle name="20% - Accent3 3 2 2 2 2" xfId="3901"/>
    <cellStyle name="20% - Accent3 3 2 2 2 2 2" xfId="3902"/>
    <cellStyle name="20% - Accent3 3 2 2 2 2 3" xfId="3903"/>
    <cellStyle name="20% - Accent3 3 2 2 2 3" xfId="3904"/>
    <cellStyle name="20% - Accent3 3 2 2 2 4" xfId="3905"/>
    <cellStyle name="20% - Accent3 3 2 2 2 5" xfId="3906"/>
    <cellStyle name="20% - Accent3 3 2 2 3" xfId="3907"/>
    <cellStyle name="20% - Accent3 3 2 2 3 2" xfId="3908"/>
    <cellStyle name="20% - Accent3 3 2 2 3 3" xfId="3909"/>
    <cellStyle name="20% - Accent3 3 2 2 4" xfId="3910"/>
    <cellStyle name="20% - Accent3 3 2 2 5" xfId="3911"/>
    <cellStyle name="20% - Accent3 3 2 2 6" xfId="3912"/>
    <cellStyle name="20% - Accent3 3 2 3" xfId="3913"/>
    <cellStyle name="20% - Accent3 3 2 3 2" xfId="3914"/>
    <cellStyle name="20% - Accent3 3 2 3 2 2" xfId="3915"/>
    <cellStyle name="20% - Accent3 3 2 3 2 2 2" xfId="3916"/>
    <cellStyle name="20% - Accent3 3 2 3 2 2 3" xfId="3917"/>
    <cellStyle name="20% - Accent3 3 2 3 2 3" xfId="3918"/>
    <cellStyle name="20% - Accent3 3 2 3 2 4" xfId="3919"/>
    <cellStyle name="20% - Accent3 3 2 3 2 5" xfId="3920"/>
    <cellStyle name="20% - Accent3 3 2 3 3" xfId="3921"/>
    <cellStyle name="20% - Accent3 3 2 3 3 2" xfId="3922"/>
    <cellStyle name="20% - Accent3 3 2 3 3 3" xfId="3923"/>
    <cellStyle name="20% - Accent3 3 2 3 4" xfId="3924"/>
    <cellStyle name="20% - Accent3 3 2 3 5" xfId="3925"/>
    <cellStyle name="20% - Accent3 3 2 3 6" xfId="3926"/>
    <cellStyle name="20% - Accent3 3 2 4" xfId="3927"/>
    <cellStyle name="20% - Accent3 3 2 4 2" xfId="3928"/>
    <cellStyle name="20% - Accent3 3 2 4 2 2" xfId="3929"/>
    <cellStyle name="20% - Accent3 3 2 4 2 3" xfId="3930"/>
    <cellStyle name="20% - Accent3 3 2 4 3" xfId="3931"/>
    <cellStyle name="20% - Accent3 3 2 4 4" xfId="3932"/>
    <cellStyle name="20% - Accent3 3 2 4 5" xfId="3933"/>
    <cellStyle name="20% - Accent3 3 2 5" xfId="3934"/>
    <cellStyle name="20% - Accent3 3 2 5 2" xfId="3935"/>
    <cellStyle name="20% - Accent3 3 2 5 3" xfId="3936"/>
    <cellStyle name="20% - Accent3 3 2 6" xfId="3937"/>
    <cellStyle name="20% - Accent3 3 2 7" xfId="3938"/>
    <cellStyle name="20% - Accent3 3 2 8" xfId="3939"/>
    <cellStyle name="20% - Accent3 3 3" xfId="3940"/>
    <cellStyle name="20% - Accent3 3 3 2" xfId="3941"/>
    <cellStyle name="20% - Accent3 3 3 2 2" xfId="3942"/>
    <cellStyle name="20% - Accent3 3 3 2 2 2" xfId="3943"/>
    <cellStyle name="20% - Accent3 3 3 2 2 3" xfId="3944"/>
    <cellStyle name="20% - Accent3 3 3 2 3" xfId="3945"/>
    <cellStyle name="20% - Accent3 3 3 2 4" xfId="3946"/>
    <cellStyle name="20% - Accent3 3 3 2 5" xfId="3947"/>
    <cellStyle name="20% - Accent3 3 3 3" xfId="3948"/>
    <cellStyle name="20% - Accent3 3 3 3 2" xfId="3949"/>
    <cellStyle name="20% - Accent3 3 3 3 3" xfId="3950"/>
    <cellStyle name="20% - Accent3 3 3 4" xfId="3951"/>
    <cellStyle name="20% - Accent3 3 3 5" xfId="3952"/>
    <cellStyle name="20% - Accent3 3 3 6" xfId="3953"/>
    <cellStyle name="20% - Accent3 3 4" xfId="3954"/>
    <cellStyle name="20% - Accent3 3 4 2" xfId="3955"/>
    <cellStyle name="20% - Accent3 3 4 2 2" xfId="3956"/>
    <cellStyle name="20% - Accent3 3 4 2 2 2" xfId="3957"/>
    <cellStyle name="20% - Accent3 3 4 2 2 3" xfId="3958"/>
    <cellStyle name="20% - Accent3 3 4 2 3" xfId="3959"/>
    <cellStyle name="20% - Accent3 3 4 2 4" xfId="3960"/>
    <cellStyle name="20% - Accent3 3 4 2 5" xfId="3961"/>
    <cellStyle name="20% - Accent3 3 4 3" xfId="3962"/>
    <cellStyle name="20% - Accent3 3 4 3 2" xfId="3963"/>
    <cellStyle name="20% - Accent3 3 4 3 3" xfId="3964"/>
    <cellStyle name="20% - Accent3 3 4 4" xfId="3965"/>
    <cellStyle name="20% - Accent3 3 4 5" xfId="3966"/>
    <cellStyle name="20% - Accent3 3 4 6" xfId="3967"/>
    <cellStyle name="20% - Accent3 3 5" xfId="3968"/>
    <cellStyle name="20% - Accent3 3 5 2" xfId="3969"/>
    <cellStyle name="20% - Accent3 3 6" xfId="3970"/>
    <cellStyle name="20% - Accent3 3 6 2" xfId="3971"/>
    <cellStyle name="20% - Accent3 3 7" xfId="3972"/>
    <cellStyle name="20% - Accent3 3 7 2" xfId="3973"/>
    <cellStyle name="20% - Accent3 3 8" xfId="3974"/>
    <cellStyle name="20% - Accent3 3 8 2" xfId="3975"/>
    <cellStyle name="20% - Accent3 3 9" xfId="3976"/>
    <cellStyle name="20% - Accent3 3 9 2" xfId="3977"/>
    <cellStyle name="20% - Accent3 3 9 2 2" xfId="3978"/>
    <cellStyle name="20% - Accent3 3 9 2 3" xfId="3979"/>
    <cellStyle name="20% - Accent3 3 9 3" xfId="3980"/>
    <cellStyle name="20% - Accent3 3 9 4" xfId="3981"/>
    <cellStyle name="20% - Accent3 3 9 5" xfId="3982"/>
    <cellStyle name="20% - Accent3 30" xfId="3983"/>
    <cellStyle name="20% - Accent3 30 2" xfId="3984"/>
    <cellStyle name="20% - Accent3 31" xfId="3985"/>
    <cellStyle name="20% - Accent3 31 2" xfId="3986"/>
    <cellStyle name="20% - Accent3 32" xfId="3987"/>
    <cellStyle name="20% - Accent3 32 2" xfId="3988"/>
    <cellStyle name="20% - Accent3 33" xfId="3989"/>
    <cellStyle name="20% - Accent3 33 2" xfId="3990"/>
    <cellStyle name="20% - Accent3 34" xfId="3991"/>
    <cellStyle name="20% - Accent3 34 2" xfId="3992"/>
    <cellStyle name="20% - Accent3 35" xfId="3993"/>
    <cellStyle name="20% - Accent3 35 2" xfId="3994"/>
    <cellStyle name="20% - Accent3 36" xfId="3995"/>
    <cellStyle name="20% - Accent3 36 2" xfId="3996"/>
    <cellStyle name="20% - Accent3 37" xfId="3997"/>
    <cellStyle name="20% - Accent3 37 2" xfId="3998"/>
    <cellStyle name="20% - Accent3 38" xfId="3999"/>
    <cellStyle name="20% - Accent3 38 2" xfId="4000"/>
    <cellStyle name="20% - Accent3 39" xfId="4001"/>
    <cellStyle name="20% - Accent3 39 2" xfId="4002"/>
    <cellStyle name="20% - Accent3 4" xfId="4003"/>
    <cellStyle name="20% - Accent3 4 10" xfId="4004"/>
    <cellStyle name="20% - Accent3 4 11" xfId="4005"/>
    <cellStyle name="20% - Accent3 4 2" xfId="4006"/>
    <cellStyle name="20% - Accent3 4 2 2" xfId="4007"/>
    <cellStyle name="20% - Accent3 4 2 2 2" xfId="4008"/>
    <cellStyle name="20% - Accent3 4 2 2 2 2" xfId="4009"/>
    <cellStyle name="20% - Accent3 4 2 2 2 3" xfId="4010"/>
    <cellStyle name="20% - Accent3 4 2 2 3" xfId="4011"/>
    <cellStyle name="20% - Accent3 4 2 2 4" xfId="4012"/>
    <cellStyle name="20% - Accent3 4 2 2 5" xfId="4013"/>
    <cellStyle name="20% - Accent3 4 2 2 6" xfId="4014"/>
    <cellStyle name="20% - Accent3 4 2 2 7" xfId="4015"/>
    <cellStyle name="20% - Accent3 4 2 3" xfId="4016"/>
    <cellStyle name="20% - Accent3 4 2 3 2" xfId="4017"/>
    <cellStyle name="20% - Accent3 4 2 3 3" xfId="4018"/>
    <cellStyle name="20% - Accent3 4 2 4" xfId="4019"/>
    <cellStyle name="20% - Accent3 4 2 5" xfId="4020"/>
    <cellStyle name="20% - Accent3 4 2 6" xfId="4021"/>
    <cellStyle name="20% - Accent3 4 2 7" xfId="4022"/>
    <cellStyle name="20% - Accent3 4 2 8" xfId="4023"/>
    <cellStyle name="20% - Accent3 4 3" xfId="4024"/>
    <cellStyle name="20% - Accent3 4 3 2" xfId="4025"/>
    <cellStyle name="20% - Accent3 4 3 2 2" xfId="4026"/>
    <cellStyle name="20% - Accent3 4 3 2 2 2" xfId="4027"/>
    <cellStyle name="20% - Accent3 4 3 2 2 3" xfId="4028"/>
    <cellStyle name="20% - Accent3 4 3 2 3" xfId="4029"/>
    <cellStyle name="20% - Accent3 4 3 2 4" xfId="4030"/>
    <cellStyle name="20% - Accent3 4 3 2 5" xfId="4031"/>
    <cellStyle name="20% - Accent3 4 3 2 6" xfId="4032"/>
    <cellStyle name="20% - Accent3 4 3 2 7" xfId="4033"/>
    <cellStyle name="20% - Accent3 4 3 3" xfId="4034"/>
    <cellStyle name="20% - Accent3 4 3 3 2" xfId="4035"/>
    <cellStyle name="20% - Accent3 4 3 3 3" xfId="4036"/>
    <cellStyle name="20% - Accent3 4 3 4" xfId="4037"/>
    <cellStyle name="20% - Accent3 4 3 5" xfId="4038"/>
    <cellStyle name="20% - Accent3 4 3 6" xfId="4039"/>
    <cellStyle name="20% - Accent3 4 3 7" xfId="4040"/>
    <cellStyle name="20% - Accent3 4 3 8" xfId="4041"/>
    <cellStyle name="20% - Accent3 4 4" xfId="4042"/>
    <cellStyle name="20% - Accent3 4 4 2" xfId="4043"/>
    <cellStyle name="20% - Accent3 4 4 2 2" xfId="4044"/>
    <cellStyle name="20% - Accent3 4 4 2 3" xfId="4045"/>
    <cellStyle name="20% - Accent3 4 4 3" xfId="4046"/>
    <cellStyle name="20% - Accent3 4 4 4" xfId="4047"/>
    <cellStyle name="20% - Accent3 4 4 5" xfId="4048"/>
    <cellStyle name="20% - Accent3 4 4 6" xfId="4049"/>
    <cellStyle name="20% - Accent3 4 4 7" xfId="4050"/>
    <cellStyle name="20% - Accent3 4 5" xfId="4051"/>
    <cellStyle name="20% - Accent3 4 5 2" xfId="4052"/>
    <cellStyle name="20% - Accent3 4 5 3" xfId="4053"/>
    <cellStyle name="20% - Accent3 4 6" xfId="4054"/>
    <cellStyle name="20% - Accent3 4 7" xfId="4055"/>
    <cellStyle name="20% - Accent3 4 8" xfId="4056"/>
    <cellStyle name="20% - Accent3 4 9" xfId="4057"/>
    <cellStyle name="20% - Accent3 40" xfId="4058"/>
    <cellStyle name="20% - Accent3 40 2" xfId="4059"/>
    <cellStyle name="20% - Accent3 41" xfId="4060"/>
    <cellStyle name="20% - Accent3 41 2" xfId="4061"/>
    <cellStyle name="20% - Accent3 42" xfId="4062"/>
    <cellStyle name="20% - Accent3 42 2" xfId="4063"/>
    <cellStyle name="20% - Accent3 43" xfId="4064"/>
    <cellStyle name="20% - Accent3 43 2" xfId="4065"/>
    <cellStyle name="20% - Accent3 44" xfId="4066"/>
    <cellStyle name="20% - Accent3 44 2" xfId="4067"/>
    <cellStyle name="20% - Accent3 45" xfId="4068"/>
    <cellStyle name="20% - Accent3 45 2" xfId="4069"/>
    <cellStyle name="20% - Accent3 46" xfId="4070"/>
    <cellStyle name="20% - Accent3 46 2" xfId="4071"/>
    <cellStyle name="20% - Accent3 47" xfId="4072"/>
    <cellStyle name="20% - Accent3 47 2" xfId="4073"/>
    <cellStyle name="20% - Accent3 48" xfId="4074"/>
    <cellStyle name="20% - Accent3 48 2" xfId="4075"/>
    <cellStyle name="20% - Accent3 49" xfId="4076"/>
    <cellStyle name="20% - Accent3 49 2" xfId="4077"/>
    <cellStyle name="20% - Accent3 5" xfId="4078"/>
    <cellStyle name="20% - Accent3 5 2" xfId="4079"/>
    <cellStyle name="20% - Accent3 5 2 2" xfId="4080"/>
    <cellStyle name="20% - Accent3 5 2 2 2" xfId="4081"/>
    <cellStyle name="20% - Accent3 5 2 3" xfId="4082"/>
    <cellStyle name="20% - Accent3 5 2 4" xfId="4083"/>
    <cellStyle name="20% - Accent3 5 3" xfId="4084"/>
    <cellStyle name="20% - Accent3 5 3 2" xfId="4085"/>
    <cellStyle name="20% - Accent3 5 3 2 2" xfId="4086"/>
    <cellStyle name="20% - Accent3 5 3 3" xfId="4087"/>
    <cellStyle name="20% - Accent3 5 4" xfId="4088"/>
    <cellStyle name="20% - Accent3 5 4 2" xfId="4089"/>
    <cellStyle name="20% - Accent3 5 4 3" xfId="4090"/>
    <cellStyle name="20% - Accent3 5 5" xfId="4091"/>
    <cellStyle name="20% - Accent3 5 6" xfId="4092"/>
    <cellStyle name="20% - Accent3 5 7" xfId="4093"/>
    <cellStyle name="20% - Accent3 5 8" xfId="4094"/>
    <cellStyle name="20% - Accent3 5 9" xfId="4095"/>
    <cellStyle name="20% - Accent3 50" xfId="4096"/>
    <cellStyle name="20% - Accent3 50 2" xfId="4097"/>
    <cellStyle name="20% - Accent3 51" xfId="4098"/>
    <cellStyle name="20% - Accent3 51 2" xfId="4099"/>
    <cellStyle name="20% - Accent3 52" xfId="4100"/>
    <cellStyle name="20% - Accent3 52 2" xfId="4101"/>
    <cellStyle name="20% - Accent3 53" xfId="4102"/>
    <cellStyle name="20% - Accent3 53 2" xfId="4103"/>
    <cellStyle name="20% - Accent3 54" xfId="4104"/>
    <cellStyle name="20% - Accent3 54 2" xfId="4105"/>
    <cellStyle name="20% - Accent3 55" xfId="4106"/>
    <cellStyle name="20% - Accent3 55 2" xfId="4107"/>
    <cellStyle name="20% - Accent3 56" xfId="4108"/>
    <cellStyle name="20% - Accent3 56 2" xfId="4109"/>
    <cellStyle name="20% - Accent3 57" xfId="4110"/>
    <cellStyle name="20% - Accent3 57 2" xfId="4111"/>
    <cellStyle name="20% - Accent3 58" xfId="4112"/>
    <cellStyle name="20% - Accent3 59" xfId="4113"/>
    <cellStyle name="20% - Accent3 6" xfId="4114"/>
    <cellStyle name="20% - Accent3 6 2" xfId="4115"/>
    <cellStyle name="20% - Accent3 6 2 2" xfId="4116"/>
    <cellStyle name="20% - Accent3 6 2 2 2" xfId="4117"/>
    <cellStyle name="20% - Accent3 6 2 3" xfId="4118"/>
    <cellStyle name="20% - Accent3 6 2 4" xfId="4119"/>
    <cellStyle name="20% - Accent3 6 3" xfId="4120"/>
    <cellStyle name="20% - Accent3 6 3 2" xfId="4121"/>
    <cellStyle name="20% - Accent3 6 3 2 2" xfId="4122"/>
    <cellStyle name="20% - Accent3 6 3 3" xfId="4123"/>
    <cellStyle name="20% - Accent3 6 4" xfId="4124"/>
    <cellStyle name="20% - Accent3 6 4 2" xfId="4125"/>
    <cellStyle name="20% - Accent3 6 4 3" xfId="4126"/>
    <cellStyle name="20% - Accent3 6 5" xfId="4127"/>
    <cellStyle name="20% - Accent3 6 6" xfId="4128"/>
    <cellStyle name="20% - Accent3 6 7" xfId="4129"/>
    <cellStyle name="20% - Accent3 60" xfId="4130"/>
    <cellStyle name="20% - Accent3 61" xfId="4131"/>
    <cellStyle name="20% - Accent3 62" xfId="4132"/>
    <cellStyle name="20% - Accent3 63" xfId="4133"/>
    <cellStyle name="20% - Accent3 64" xfId="4134"/>
    <cellStyle name="20% - Accent3 65" xfId="4135"/>
    <cellStyle name="20% - Accent3 66" xfId="4136"/>
    <cellStyle name="20% - Accent3 67" xfId="4137"/>
    <cellStyle name="20% - Accent3 68" xfId="4138"/>
    <cellStyle name="20% - Accent3 69" xfId="4139"/>
    <cellStyle name="20% - Accent3 7" xfId="4140"/>
    <cellStyle name="20% - Accent3 7 2" xfId="4141"/>
    <cellStyle name="20% - Accent3 7 2 2" xfId="4142"/>
    <cellStyle name="20% - Accent3 7 3" xfId="4143"/>
    <cellStyle name="20% - Accent3 70" xfId="4144"/>
    <cellStyle name="20% - Accent3 71" xfId="4145"/>
    <cellStyle name="20% - Accent3 72" xfId="4146"/>
    <cellStyle name="20% - Accent3 73" xfId="4147"/>
    <cellStyle name="20% - Accent3 74" xfId="4148"/>
    <cellStyle name="20% - Accent3 75" xfId="4149"/>
    <cellStyle name="20% - Accent3 76" xfId="4150"/>
    <cellStyle name="20% - Accent3 77" xfId="4151"/>
    <cellStyle name="20% - Accent3 78" xfId="4152"/>
    <cellStyle name="20% - Accent3 79" xfId="4153"/>
    <cellStyle name="20% - Accent3 8" xfId="4154"/>
    <cellStyle name="20% - Accent3 8 2" xfId="4155"/>
    <cellStyle name="20% - Accent3 8 2 2" xfId="4156"/>
    <cellStyle name="20% - Accent3 8 2 2 2" xfId="4157"/>
    <cellStyle name="20% - Accent3 8 2 2 3" xfId="4158"/>
    <cellStyle name="20% - Accent3 8 2 3" xfId="4159"/>
    <cellStyle name="20% - Accent3 8 2 4" xfId="4160"/>
    <cellStyle name="20% - Accent3 8 3" xfId="4161"/>
    <cellStyle name="20% - Accent3 8 3 2" xfId="4162"/>
    <cellStyle name="20% - Accent3 8 3 2 2" xfId="4163"/>
    <cellStyle name="20% - Accent3 8 3 3" xfId="4164"/>
    <cellStyle name="20% - Accent3 8 4" xfId="4165"/>
    <cellStyle name="20% - Accent3 8 4 2" xfId="4166"/>
    <cellStyle name="20% - Accent3 8 5" xfId="4167"/>
    <cellStyle name="20% - Accent3 8 6" xfId="4168"/>
    <cellStyle name="20% - Accent3 8 7" xfId="4169"/>
    <cellStyle name="20% - Accent3 80" xfId="4170"/>
    <cellStyle name="20% - Accent3 81" xfId="4171"/>
    <cellStyle name="20% - Accent3 82" xfId="4172"/>
    <cellStyle name="20% - Accent3 83" xfId="4173"/>
    <cellStyle name="20% - Accent3 84" xfId="4174"/>
    <cellStyle name="20% - Accent3 85" xfId="4175"/>
    <cellStyle name="20% - Accent3 86" xfId="4176"/>
    <cellStyle name="20% - Accent3 87" xfId="4177"/>
    <cellStyle name="20% - Accent3 88" xfId="4178"/>
    <cellStyle name="20% - Accent3 89" xfId="4179"/>
    <cellStyle name="20% - Accent3 9" xfId="4180"/>
    <cellStyle name="20% - Accent3 9 2" xfId="4181"/>
    <cellStyle name="20% - Accent3 9 2 2" xfId="4182"/>
    <cellStyle name="20% - Accent3 9 2 2 2" xfId="4183"/>
    <cellStyle name="20% - Accent3 9 2 2 3" xfId="4184"/>
    <cellStyle name="20% - Accent3 9 2 3" xfId="4185"/>
    <cellStyle name="20% - Accent3 9 2 4" xfId="4186"/>
    <cellStyle name="20% - Accent3 9 3" xfId="4187"/>
    <cellStyle name="20% - Accent3 9 3 2" xfId="4188"/>
    <cellStyle name="20% - Accent3 9 3 2 2" xfId="4189"/>
    <cellStyle name="20% - Accent3 9 3 3" xfId="4190"/>
    <cellStyle name="20% - Accent3 9 4" xfId="4191"/>
    <cellStyle name="20% - Accent3 9 4 2" xfId="4192"/>
    <cellStyle name="20% - Accent3 9 5" xfId="4193"/>
    <cellStyle name="20% - Accent3 9 6" xfId="4194"/>
    <cellStyle name="20% - Accent3 9 7" xfId="4195"/>
    <cellStyle name="20% - Accent3 90" xfId="4196"/>
    <cellStyle name="20% - Accent3 91" xfId="4197"/>
    <cellStyle name="20% - Accent3 92" xfId="4198"/>
    <cellStyle name="20% - Accent3 93" xfId="4199"/>
    <cellStyle name="20% - Accent3 94" xfId="4200"/>
    <cellStyle name="20% - Accent3 95" xfId="4201"/>
    <cellStyle name="20% - Accent3 96" xfId="4202"/>
    <cellStyle name="20% - Accent3 97" xfId="4203"/>
    <cellStyle name="20% - Accent3 98" xfId="4204"/>
    <cellStyle name="20% - Accent3 99" xfId="4205"/>
    <cellStyle name="20% - Accent4 10" xfId="4206"/>
    <cellStyle name="20% - Accent4 10 2" xfId="4207"/>
    <cellStyle name="20% - Accent4 10 2 2" xfId="4208"/>
    <cellStyle name="20% - Accent4 10 2 2 2" xfId="4209"/>
    <cellStyle name="20% - Accent4 10 2 2 3" xfId="4210"/>
    <cellStyle name="20% - Accent4 10 2 3" xfId="4211"/>
    <cellStyle name="20% - Accent4 10 2 4" xfId="4212"/>
    <cellStyle name="20% - Accent4 10 3" xfId="4213"/>
    <cellStyle name="20% - Accent4 10 3 2" xfId="4214"/>
    <cellStyle name="20% - Accent4 10 3 2 2" xfId="4215"/>
    <cellStyle name="20% - Accent4 10 3 3" xfId="4216"/>
    <cellStyle name="20% - Accent4 10 3 4" xfId="4217"/>
    <cellStyle name="20% - Accent4 10 4" xfId="4218"/>
    <cellStyle name="20% - Accent4 10 4 2" xfId="4219"/>
    <cellStyle name="20% - Accent4 10 5" xfId="4220"/>
    <cellStyle name="20% - Accent4 10 6" xfId="4221"/>
    <cellStyle name="20% - Accent4 100" xfId="4222"/>
    <cellStyle name="20% - Accent4 101" xfId="4223"/>
    <cellStyle name="20% - Accent4 102" xfId="4224"/>
    <cellStyle name="20% - Accent4 103" xfId="4225"/>
    <cellStyle name="20% - Accent4 104" xfId="4226"/>
    <cellStyle name="20% - Accent4 105" xfId="4227"/>
    <cellStyle name="20% - Accent4 106" xfId="4228"/>
    <cellStyle name="20% - Accent4 107" xfId="4229"/>
    <cellStyle name="20% - Accent4 108" xfId="4230"/>
    <cellStyle name="20% - Accent4 109" xfId="4231"/>
    <cellStyle name="20% - Accent4 11" xfId="4232"/>
    <cellStyle name="20% - Accent4 11 2" xfId="4233"/>
    <cellStyle name="20% - Accent4 11 2 2" xfId="4234"/>
    <cellStyle name="20% - Accent4 11 3" xfId="4235"/>
    <cellStyle name="20% - Accent4 11 3 2" xfId="4236"/>
    <cellStyle name="20% - Accent4 11 4" xfId="4237"/>
    <cellStyle name="20% - Accent4 110" xfId="4238"/>
    <cellStyle name="20% - Accent4 111" xfId="4239"/>
    <cellStyle name="20% - Accent4 112" xfId="4240"/>
    <cellStyle name="20% - Accent4 113" xfId="4241"/>
    <cellStyle name="20% - Accent4 114" xfId="4242"/>
    <cellStyle name="20% - Accent4 115" xfId="4243"/>
    <cellStyle name="20% - Accent4 116" xfId="4244"/>
    <cellStyle name="20% - Accent4 117" xfId="4245"/>
    <cellStyle name="20% - Accent4 12" xfId="4246"/>
    <cellStyle name="20% - Accent4 12 2" xfId="4247"/>
    <cellStyle name="20% - Accent4 12 2 2" xfId="4248"/>
    <cellStyle name="20% - Accent4 12 3" xfId="4249"/>
    <cellStyle name="20% - Accent4 12 4" xfId="4250"/>
    <cellStyle name="20% - Accent4 13" xfId="4251"/>
    <cellStyle name="20% - Accent4 13 2" xfId="4252"/>
    <cellStyle name="20% - Accent4 13 2 2" xfId="4253"/>
    <cellStyle name="20% - Accent4 13 3" xfId="4254"/>
    <cellStyle name="20% - Accent4 13 4" xfId="4255"/>
    <cellStyle name="20% - Accent4 14" xfId="4256"/>
    <cellStyle name="20% - Accent4 14 2" xfId="4257"/>
    <cellStyle name="20% - Accent4 14 2 2" xfId="4258"/>
    <cellStyle name="20% - Accent4 14 3" xfId="4259"/>
    <cellStyle name="20% - Accent4 14 4" xfId="4260"/>
    <cellStyle name="20% - Accent4 15" xfId="4261"/>
    <cellStyle name="20% - Accent4 15 2" xfId="4262"/>
    <cellStyle name="20% - Accent4 15 2 2" xfId="4263"/>
    <cellStyle name="20% - Accent4 15 3" xfId="4264"/>
    <cellStyle name="20% - Accent4 15 4" xfId="4265"/>
    <cellStyle name="20% - Accent4 16" xfId="4266"/>
    <cellStyle name="20% - Accent4 16 2" xfId="4267"/>
    <cellStyle name="20% - Accent4 16 2 2" xfId="4268"/>
    <cellStyle name="20% - Accent4 16 3" xfId="4269"/>
    <cellStyle name="20% - Accent4 16 4" xfId="4270"/>
    <cellStyle name="20% - Accent4 17" xfId="4271"/>
    <cellStyle name="20% - Accent4 17 2" xfId="4272"/>
    <cellStyle name="20% - Accent4 17 2 2" xfId="4273"/>
    <cellStyle name="20% - Accent4 17 3" xfId="4274"/>
    <cellStyle name="20% - Accent4 17 4" xfId="4275"/>
    <cellStyle name="20% - Accent4 18" xfId="4276"/>
    <cellStyle name="20% - Accent4 18 2" xfId="4277"/>
    <cellStyle name="20% - Accent4 18 2 2" xfId="4278"/>
    <cellStyle name="20% - Accent4 18 3" xfId="4279"/>
    <cellStyle name="20% - Accent4 19" xfId="4280"/>
    <cellStyle name="20% - Accent4 19 2" xfId="4281"/>
    <cellStyle name="20% - Accent4 19 2 2" xfId="4282"/>
    <cellStyle name="20% - Accent4 19 3" xfId="4283"/>
    <cellStyle name="20% - Accent4 2" xfId="65"/>
    <cellStyle name="20% - Accent4 2 10" xfId="4285"/>
    <cellStyle name="20% - Accent4 2 2" xfId="4286"/>
    <cellStyle name="20% - Accent4 2 2 10" xfId="4287"/>
    <cellStyle name="20% - Accent4 2 2 2" xfId="4288"/>
    <cellStyle name="20% - Accent4 2 2 2 2" xfId="4289"/>
    <cellStyle name="20% - Accent4 2 2 2 2 2" xfId="4290"/>
    <cellStyle name="20% - Accent4 2 2 2 2 2 2" xfId="4291"/>
    <cellStyle name="20% - Accent4 2 2 2 2 2 2 2" xfId="4292"/>
    <cellStyle name="20% - Accent4 2 2 2 2 2 3" xfId="4293"/>
    <cellStyle name="20% - Accent4 2 2 2 2 3" xfId="4294"/>
    <cellStyle name="20% - Accent4 2 2 2 2 3 2" xfId="4295"/>
    <cellStyle name="20% - Accent4 2 2 2 2 4" xfId="4296"/>
    <cellStyle name="20% - Accent4 2 2 2 2 5" xfId="4297"/>
    <cellStyle name="20% - Accent4 2 2 2 3" xfId="4298"/>
    <cellStyle name="20% - Accent4 2 2 2 3 2" xfId="4299"/>
    <cellStyle name="20% - Accent4 2 2 2 3 2 2" xfId="4300"/>
    <cellStyle name="20% - Accent4 2 2 2 3 3" xfId="4301"/>
    <cellStyle name="20% - Accent4 2 2 2 4" xfId="4302"/>
    <cellStyle name="20% - Accent4 2 2 2 4 2" xfId="4303"/>
    <cellStyle name="20% - Accent4 2 2 2 5" xfId="4304"/>
    <cellStyle name="20% - Accent4 2 2 2 6" xfId="4305"/>
    <cellStyle name="20% - Accent4 2 2 3" xfId="4306"/>
    <cellStyle name="20% - Accent4 2 2 3 2" xfId="4307"/>
    <cellStyle name="20% - Accent4 2 2 3 2 2" xfId="4308"/>
    <cellStyle name="20% - Accent4 2 2 3 2 2 2" xfId="4309"/>
    <cellStyle name="20% - Accent4 2 2 3 2 2 2 2" xfId="4310"/>
    <cellStyle name="20% - Accent4 2 2 3 2 2 3" xfId="4311"/>
    <cellStyle name="20% - Accent4 2 2 3 2 2 4" xfId="4312"/>
    <cellStyle name="20% - Accent4 2 2 3 2 3" xfId="4313"/>
    <cellStyle name="20% - Accent4 2 2 3 2 3 2" xfId="4314"/>
    <cellStyle name="20% - Accent4 2 2 3 2 4" xfId="4315"/>
    <cellStyle name="20% - Accent4 2 2 3 2 5" xfId="4316"/>
    <cellStyle name="20% - Accent4 2 2 3 3" xfId="4317"/>
    <cellStyle name="20% - Accent4 2 2 3 3 2" xfId="4318"/>
    <cellStyle name="20% - Accent4 2 2 3 3 2 2" xfId="4319"/>
    <cellStyle name="20% - Accent4 2 2 3 3 3" xfId="4320"/>
    <cellStyle name="20% - Accent4 2 2 3 4" xfId="4321"/>
    <cellStyle name="20% - Accent4 2 2 3 4 2" xfId="4322"/>
    <cellStyle name="20% - Accent4 2 2 3 5" xfId="4323"/>
    <cellStyle name="20% - Accent4 2 2 3 6" xfId="4324"/>
    <cellStyle name="20% - Accent4 2 2 4" xfId="4325"/>
    <cellStyle name="20% - Accent4 2 2 4 2" xfId="4326"/>
    <cellStyle name="20% - Accent4 2 2 4 2 2" xfId="4327"/>
    <cellStyle name="20% - Accent4 2 2 4 2 2 2" xfId="4328"/>
    <cellStyle name="20% - Accent4 2 2 4 2 3" xfId="4329"/>
    <cellStyle name="20% - Accent4 2 2 4 3" xfId="4330"/>
    <cellStyle name="20% - Accent4 2 2 4 3 2" xfId="4331"/>
    <cellStyle name="20% - Accent4 2 2 4 4" xfId="4332"/>
    <cellStyle name="20% - Accent4 2 2 4 5" xfId="4333"/>
    <cellStyle name="20% - Accent4 2 2 5" xfId="4334"/>
    <cellStyle name="20% - Accent4 2 2 5 2" xfId="4335"/>
    <cellStyle name="20% - Accent4 2 2 5 2 2" xfId="4336"/>
    <cellStyle name="20% - Accent4 2 2 5 3" xfId="4337"/>
    <cellStyle name="20% - Accent4 2 2 6" xfId="4338"/>
    <cellStyle name="20% - Accent4 2 2 6 2" xfId="4339"/>
    <cellStyle name="20% - Accent4 2 2 7" xfId="4340"/>
    <cellStyle name="20% - Accent4 2 2 8" xfId="4341"/>
    <cellStyle name="20% - Accent4 2 2 9" xfId="4342"/>
    <cellStyle name="20% - Accent4 2 3" xfId="4343"/>
    <cellStyle name="20% - Accent4 2 3 2" xfId="4344"/>
    <cellStyle name="20% - Accent4 2 3 2 2" xfId="4345"/>
    <cellStyle name="20% - Accent4 2 3 2 2 2" xfId="4346"/>
    <cellStyle name="20% - Accent4 2 3 2 2 2 2" xfId="4347"/>
    <cellStyle name="20% - Accent4 2 3 2 2 3" xfId="4348"/>
    <cellStyle name="20% - Accent4 2 3 2 3" xfId="4349"/>
    <cellStyle name="20% - Accent4 2 3 2 3 2" xfId="4350"/>
    <cellStyle name="20% - Accent4 2 3 2 4" xfId="4351"/>
    <cellStyle name="20% - Accent4 2 3 3" xfId="4352"/>
    <cellStyle name="20% - Accent4 2 3 3 2" xfId="4353"/>
    <cellStyle name="20% - Accent4 2 3 3 2 2" xfId="4354"/>
    <cellStyle name="20% - Accent4 2 3 3 2 2 2" xfId="4355"/>
    <cellStyle name="20% - Accent4 2 3 3 2 3" xfId="4356"/>
    <cellStyle name="20% - Accent4 2 3 3 3" xfId="4357"/>
    <cellStyle name="20% - Accent4 2 3 3 3 2" xfId="4358"/>
    <cellStyle name="20% - Accent4 2 3 3 4" xfId="4359"/>
    <cellStyle name="20% - Accent4 2 3 4" xfId="4360"/>
    <cellStyle name="20% - Accent4 2 3 4 2" xfId="4361"/>
    <cellStyle name="20% - Accent4 2 3 4 2 2" xfId="4362"/>
    <cellStyle name="20% - Accent4 2 3 4 3" xfId="4363"/>
    <cellStyle name="20% - Accent4 2 3 5" xfId="4364"/>
    <cellStyle name="20% - Accent4 2 3 5 2" xfId="4365"/>
    <cellStyle name="20% - Accent4 2 3 6" xfId="4366"/>
    <cellStyle name="20% - Accent4 2 4" xfId="4367"/>
    <cellStyle name="20% - Accent4 2 4 2" xfId="4368"/>
    <cellStyle name="20% - Accent4 2 4 2 2" xfId="4369"/>
    <cellStyle name="20% - Accent4 2 4 2 2 2" xfId="4370"/>
    <cellStyle name="20% - Accent4 2 4 2 3" xfId="4371"/>
    <cellStyle name="20% - Accent4 2 4 3" xfId="4372"/>
    <cellStyle name="20% - Accent4 2 4 3 2" xfId="4373"/>
    <cellStyle name="20% - Accent4 2 4 4" xfId="4374"/>
    <cellStyle name="20% - Accent4 2 5" xfId="4375"/>
    <cellStyle name="20% - Accent4 2 5 2" xfId="4376"/>
    <cellStyle name="20% - Accent4 2 5 2 2" xfId="4377"/>
    <cellStyle name="20% - Accent4 2 5 2 2 2" xfId="4378"/>
    <cellStyle name="20% - Accent4 2 5 2 3" xfId="4379"/>
    <cellStyle name="20% - Accent4 2 5 3" xfId="4380"/>
    <cellStyle name="20% - Accent4 2 5 3 2" xfId="4381"/>
    <cellStyle name="20% - Accent4 2 5 4" xfId="4382"/>
    <cellStyle name="20% - Accent4 2 6" xfId="4383"/>
    <cellStyle name="20% - Accent4 2 6 2" xfId="4384"/>
    <cellStyle name="20% - Accent4 2 6 2 2" xfId="4385"/>
    <cellStyle name="20% - Accent4 2 6 3" xfId="4386"/>
    <cellStyle name="20% - Accent4 2 7" xfId="4387"/>
    <cellStyle name="20% - Accent4 2 7 2" xfId="4388"/>
    <cellStyle name="20% - Accent4 2 7 2 2" xfId="4389"/>
    <cellStyle name="20% - Accent4 2 7 3" xfId="4390"/>
    <cellStyle name="20% - Accent4 2 8" xfId="4391"/>
    <cellStyle name="20% - Accent4 2 8 2" xfId="4392"/>
    <cellStyle name="20% - Accent4 2 9" xfId="4393"/>
    <cellStyle name="20% - Accent4 2_Base year" xfId="4284"/>
    <cellStyle name="20% - Accent4 20" xfId="4394"/>
    <cellStyle name="20% - Accent4 20 2" xfId="4395"/>
    <cellStyle name="20% - Accent4 21" xfId="4396"/>
    <cellStyle name="20% - Accent4 21 2" xfId="4397"/>
    <cellStyle name="20% - Accent4 21 3" xfId="4398"/>
    <cellStyle name="20% - Accent4 22" xfId="4399"/>
    <cellStyle name="20% - Accent4 22 2" xfId="4400"/>
    <cellStyle name="20% - Accent4 22 3" xfId="4401"/>
    <cellStyle name="20% - Accent4 23" xfId="4402"/>
    <cellStyle name="20% - Accent4 23 2" xfId="4403"/>
    <cellStyle name="20% - Accent4 24" xfId="4404"/>
    <cellStyle name="20% - Accent4 24 2" xfId="4405"/>
    <cellStyle name="20% - Accent4 25" xfId="4406"/>
    <cellStyle name="20% - Accent4 25 2" xfId="4407"/>
    <cellStyle name="20% - Accent4 26" xfId="4408"/>
    <cellStyle name="20% - Accent4 26 2" xfId="4409"/>
    <cellStyle name="20% - Accent4 27" xfId="4410"/>
    <cellStyle name="20% - Accent4 27 2" xfId="4411"/>
    <cellStyle name="20% - Accent4 28" xfId="4412"/>
    <cellStyle name="20% - Accent4 28 2" xfId="4413"/>
    <cellStyle name="20% - Accent4 29" xfId="4414"/>
    <cellStyle name="20% - Accent4 29 2" xfId="4415"/>
    <cellStyle name="20% - Accent4 3" xfId="4416"/>
    <cellStyle name="20% - Accent4 3 10" xfId="4417"/>
    <cellStyle name="20% - Accent4 3 10 2" xfId="4418"/>
    <cellStyle name="20% - Accent4 3 10 3" xfId="4419"/>
    <cellStyle name="20% - Accent4 3 11" xfId="4420"/>
    <cellStyle name="20% - Accent4 3 11 2" xfId="4421"/>
    <cellStyle name="20% - Accent4 3 12" xfId="4422"/>
    <cellStyle name="20% - Accent4 3 13" xfId="4423"/>
    <cellStyle name="20% - Accent4 3 14" xfId="4424"/>
    <cellStyle name="20% - Accent4 3 2" xfId="4425"/>
    <cellStyle name="20% - Accent4 3 2 2" xfId="4426"/>
    <cellStyle name="20% - Accent4 3 2 2 2" xfId="4427"/>
    <cellStyle name="20% - Accent4 3 2 2 2 2" xfId="4428"/>
    <cellStyle name="20% - Accent4 3 2 2 2 2 2" xfId="4429"/>
    <cellStyle name="20% - Accent4 3 2 2 2 2 3" xfId="4430"/>
    <cellStyle name="20% - Accent4 3 2 2 2 3" xfId="4431"/>
    <cellStyle name="20% - Accent4 3 2 2 2 4" xfId="4432"/>
    <cellStyle name="20% - Accent4 3 2 2 2 5" xfId="4433"/>
    <cellStyle name="20% - Accent4 3 2 2 3" xfId="4434"/>
    <cellStyle name="20% - Accent4 3 2 2 3 2" xfId="4435"/>
    <cellStyle name="20% - Accent4 3 2 2 3 3" xfId="4436"/>
    <cellStyle name="20% - Accent4 3 2 2 4" xfId="4437"/>
    <cellStyle name="20% - Accent4 3 2 2 5" xfId="4438"/>
    <cellStyle name="20% - Accent4 3 2 2 6" xfId="4439"/>
    <cellStyle name="20% - Accent4 3 2 3" xfId="4440"/>
    <cellStyle name="20% - Accent4 3 2 3 2" xfId="4441"/>
    <cellStyle name="20% - Accent4 3 2 3 2 2" xfId="4442"/>
    <cellStyle name="20% - Accent4 3 2 3 2 2 2" xfId="4443"/>
    <cellStyle name="20% - Accent4 3 2 3 2 2 3" xfId="4444"/>
    <cellStyle name="20% - Accent4 3 2 3 2 3" xfId="4445"/>
    <cellStyle name="20% - Accent4 3 2 3 2 4" xfId="4446"/>
    <cellStyle name="20% - Accent4 3 2 3 2 5" xfId="4447"/>
    <cellStyle name="20% - Accent4 3 2 3 3" xfId="4448"/>
    <cellStyle name="20% - Accent4 3 2 3 3 2" xfId="4449"/>
    <cellStyle name="20% - Accent4 3 2 3 3 3" xfId="4450"/>
    <cellStyle name="20% - Accent4 3 2 3 4" xfId="4451"/>
    <cellStyle name="20% - Accent4 3 2 3 5" xfId="4452"/>
    <cellStyle name="20% - Accent4 3 2 3 6" xfId="4453"/>
    <cellStyle name="20% - Accent4 3 2 4" xfId="4454"/>
    <cellStyle name="20% - Accent4 3 2 4 2" xfId="4455"/>
    <cellStyle name="20% - Accent4 3 2 4 2 2" xfId="4456"/>
    <cellStyle name="20% - Accent4 3 2 4 2 3" xfId="4457"/>
    <cellStyle name="20% - Accent4 3 2 4 3" xfId="4458"/>
    <cellStyle name="20% - Accent4 3 2 4 4" xfId="4459"/>
    <cellStyle name="20% - Accent4 3 2 4 5" xfId="4460"/>
    <cellStyle name="20% - Accent4 3 2 5" xfId="4461"/>
    <cellStyle name="20% - Accent4 3 2 5 2" xfId="4462"/>
    <cellStyle name="20% - Accent4 3 2 5 3" xfId="4463"/>
    <cellStyle name="20% - Accent4 3 2 6" xfId="4464"/>
    <cellStyle name="20% - Accent4 3 2 7" xfId="4465"/>
    <cellStyle name="20% - Accent4 3 2 8" xfId="4466"/>
    <cellStyle name="20% - Accent4 3 3" xfId="4467"/>
    <cellStyle name="20% - Accent4 3 3 2" xfId="4468"/>
    <cellStyle name="20% - Accent4 3 3 2 2" xfId="4469"/>
    <cellStyle name="20% - Accent4 3 3 2 2 2" xfId="4470"/>
    <cellStyle name="20% - Accent4 3 3 2 2 3" xfId="4471"/>
    <cellStyle name="20% - Accent4 3 3 2 3" xfId="4472"/>
    <cellStyle name="20% - Accent4 3 3 2 4" xfId="4473"/>
    <cellStyle name="20% - Accent4 3 3 2 5" xfId="4474"/>
    <cellStyle name="20% - Accent4 3 3 3" xfId="4475"/>
    <cellStyle name="20% - Accent4 3 3 3 2" xfId="4476"/>
    <cellStyle name="20% - Accent4 3 3 3 3" xfId="4477"/>
    <cellStyle name="20% - Accent4 3 3 4" xfId="4478"/>
    <cellStyle name="20% - Accent4 3 3 5" xfId="4479"/>
    <cellStyle name="20% - Accent4 3 3 6" xfId="4480"/>
    <cellStyle name="20% - Accent4 3 4" xfId="4481"/>
    <cellStyle name="20% - Accent4 3 4 2" xfId="4482"/>
    <cellStyle name="20% - Accent4 3 4 2 2" xfId="4483"/>
    <cellStyle name="20% - Accent4 3 4 2 2 2" xfId="4484"/>
    <cellStyle name="20% - Accent4 3 4 2 2 3" xfId="4485"/>
    <cellStyle name="20% - Accent4 3 4 2 3" xfId="4486"/>
    <cellStyle name="20% - Accent4 3 4 2 4" xfId="4487"/>
    <cellStyle name="20% - Accent4 3 4 2 5" xfId="4488"/>
    <cellStyle name="20% - Accent4 3 4 3" xfId="4489"/>
    <cellStyle name="20% - Accent4 3 4 3 2" xfId="4490"/>
    <cellStyle name="20% - Accent4 3 4 3 3" xfId="4491"/>
    <cellStyle name="20% - Accent4 3 4 4" xfId="4492"/>
    <cellStyle name="20% - Accent4 3 4 5" xfId="4493"/>
    <cellStyle name="20% - Accent4 3 4 6" xfId="4494"/>
    <cellStyle name="20% - Accent4 3 5" xfId="4495"/>
    <cellStyle name="20% - Accent4 3 5 2" xfId="4496"/>
    <cellStyle name="20% - Accent4 3 6" xfId="4497"/>
    <cellStyle name="20% - Accent4 3 6 2" xfId="4498"/>
    <cellStyle name="20% - Accent4 3 7" xfId="4499"/>
    <cellStyle name="20% - Accent4 3 7 2" xfId="4500"/>
    <cellStyle name="20% - Accent4 3 8" xfId="4501"/>
    <cellStyle name="20% - Accent4 3 8 2" xfId="4502"/>
    <cellStyle name="20% - Accent4 3 9" xfId="4503"/>
    <cellStyle name="20% - Accent4 3 9 2" xfId="4504"/>
    <cellStyle name="20% - Accent4 3 9 2 2" xfId="4505"/>
    <cellStyle name="20% - Accent4 3 9 2 3" xfId="4506"/>
    <cellStyle name="20% - Accent4 3 9 3" xfId="4507"/>
    <cellStyle name="20% - Accent4 3 9 4" xfId="4508"/>
    <cellStyle name="20% - Accent4 3 9 5" xfId="4509"/>
    <cellStyle name="20% - Accent4 30" xfId="4510"/>
    <cellStyle name="20% - Accent4 30 2" xfId="4511"/>
    <cellStyle name="20% - Accent4 31" xfId="4512"/>
    <cellStyle name="20% - Accent4 31 2" xfId="4513"/>
    <cellStyle name="20% - Accent4 32" xfId="4514"/>
    <cellStyle name="20% - Accent4 32 2" xfId="4515"/>
    <cellStyle name="20% - Accent4 33" xfId="4516"/>
    <cellStyle name="20% - Accent4 33 2" xfId="4517"/>
    <cellStyle name="20% - Accent4 34" xfId="4518"/>
    <cellStyle name="20% - Accent4 34 2" xfId="4519"/>
    <cellStyle name="20% - Accent4 35" xfId="4520"/>
    <cellStyle name="20% - Accent4 35 2" xfId="4521"/>
    <cellStyle name="20% - Accent4 36" xfId="4522"/>
    <cellStyle name="20% - Accent4 36 2" xfId="4523"/>
    <cellStyle name="20% - Accent4 37" xfId="4524"/>
    <cellStyle name="20% - Accent4 37 2" xfId="4525"/>
    <cellStyle name="20% - Accent4 38" xfId="4526"/>
    <cellStyle name="20% - Accent4 38 2" xfId="4527"/>
    <cellStyle name="20% - Accent4 39" xfId="4528"/>
    <cellStyle name="20% - Accent4 39 2" xfId="4529"/>
    <cellStyle name="20% - Accent4 4" xfId="4530"/>
    <cellStyle name="20% - Accent4 4 10" xfId="4531"/>
    <cellStyle name="20% - Accent4 4 11" xfId="4532"/>
    <cellStyle name="20% - Accent4 4 2" xfId="4533"/>
    <cellStyle name="20% - Accent4 4 2 2" xfId="4534"/>
    <cellStyle name="20% - Accent4 4 2 2 2" xfId="4535"/>
    <cellStyle name="20% - Accent4 4 2 2 2 2" xfId="4536"/>
    <cellStyle name="20% - Accent4 4 2 2 2 3" xfId="4537"/>
    <cellStyle name="20% - Accent4 4 2 2 3" xfId="4538"/>
    <cellStyle name="20% - Accent4 4 2 2 4" xfId="4539"/>
    <cellStyle name="20% - Accent4 4 2 2 5" xfId="4540"/>
    <cellStyle name="20% - Accent4 4 2 2 6" xfId="4541"/>
    <cellStyle name="20% - Accent4 4 2 2 7" xfId="4542"/>
    <cellStyle name="20% - Accent4 4 2 3" xfId="4543"/>
    <cellStyle name="20% - Accent4 4 2 3 2" xfId="4544"/>
    <cellStyle name="20% - Accent4 4 2 3 3" xfId="4545"/>
    <cellStyle name="20% - Accent4 4 2 4" xfId="4546"/>
    <cellStyle name="20% - Accent4 4 2 5" xfId="4547"/>
    <cellStyle name="20% - Accent4 4 2 6" xfId="4548"/>
    <cellStyle name="20% - Accent4 4 2 7" xfId="4549"/>
    <cellStyle name="20% - Accent4 4 2 8" xfId="4550"/>
    <cellStyle name="20% - Accent4 4 3" xfId="4551"/>
    <cellStyle name="20% - Accent4 4 3 2" xfId="4552"/>
    <cellStyle name="20% - Accent4 4 3 2 2" xfId="4553"/>
    <cellStyle name="20% - Accent4 4 3 2 2 2" xfId="4554"/>
    <cellStyle name="20% - Accent4 4 3 2 2 3" xfId="4555"/>
    <cellStyle name="20% - Accent4 4 3 2 3" xfId="4556"/>
    <cellStyle name="20% - Accent4 4 3 2 4" xfId="4557"/>
    <cellStyle name="20% - Accent4 4 3 2 5" xfId="4558"/>
    <cellStyle name="20% - Accent4 4 3 2 6" xfId="4559"/>
    <cellStyle name="20% - Accent4 4 3 2 7" xfId="4560"/>
    <cellStyle name="20% - Accent4 4 3 3" xfId="4561"/>
    <cellStyle name="20% - Accent4 4 3 3 2" xfId="4562"/>
    <cellStyle name="20% - Accent4 4 3 3 3" xfId="4563"/>
    <cellStyle name="20% - Accent4 4 3 4" xfId="4564"/>
    <cellStyle name="20% - Accent4 4 3 5" xfId="4565"/>
    <cellStyle name="20% - Accent4 4 3 6" xfId="4566"/>
    <cellStyle name="20% - Accent4 4 3 7" xfId="4567"/>
    <cellStyle name="20% - Accent4 4 3 8" xfId="4568"/>
    <cellStyle name="20% - Accent4 4 4" xfId="4569"/>
    <cellStyle name="20% - Accent4 4 4 2" xfId="4570"/>
    <cellStyle name="20% - Accent4 4 4 2 2" xfId="4571"/>
    <cellStyle name="20% - Accent4 4 4 2 3" xfId="4572"/>
    <cellStyle name="20% - Accent4 4 4 3" xfId="4573"/>
    <cellStyle name="20% - Accent4 4 4 4" xfId="4574"/>
    <cellStyle name="20% - Accent4 4 4 5" xfId="4575"/>
    <cellStyle name="20% - Accent4 4 4 6" xfId="4576"/>
    <cellStyle name="20% - Accent4 4 4 7" xfId="4577"/>
    <cellStyle name="20% - Accent4 4 5" xfId="4578"/>
    <cellStyle name="20% - Accent4 4 5 2" xfId="4579"/>
    <cellStyle name="20% - Accent4 4 5 3" xfId="4580"/>
    <cellStyle name="20% - Accent4 4 6" xfId="4581"/>
    <cellStyle name="20% - Accent4 4 7" xfId="4582"/>
    <cellStyle name="20% - Accent4 4 8" xfId="4583"/>
    <cellStyle name="20% - Accent4 4 9" xfId="4584"/>
    <cellStyle name="20% - Accent4 40" xfId="4585"/>
    <cellStyle name="20% - Accent4 40 2" xfId="4586"/>
    <cellStyle name="20% - Accent4 41" xfId="4587"/>
    <cellStyle name="20% - Accent4 41 2" xfId="4588"/>
    <cellStyle name="20% - Accent4 42" xfId="4589"/>
    <cellStyle name="20% - Accent4 42 2" xfId="4590"/>
    <cellStyle name="20% - Accent4 43" xfId="4591"/>
    <cellStyle name="20% - Accent4 43 2" xfId="4592"/>
    <cellStyle name="20% - Accent4 44" xfId="4593"/>
    <cellStyle name="20% - Accent4 44 2" xfId="4594"/>
    <cellStyle name="20% - Accent4 45" xfId="4595"/>
    <cellStyle name="20% - Accent4 45 2" xfId="4596"/>
    <cellStyle name="20% - Accent4 46" xfId="4597"/>
    <cellStyle name="20% - Accent4 46 2" xfId="4598"/>
    <cellStyle name="20% - Accent4 47" xfId="4599"/>
    <cellStyle name="20% - Accent4 47 2" xfId="4600"/>
    <cellStyle name="20% - Accent4 48" xfId="4601"/>
    <cellStyle name="20% - Accent4 48 2" xfId="4602"/>
    <cellStyle name="20% - Accent4 49" xfId="4603"/>
    <cellStyle name="20% - Accent4 49 2" xfId="4604"/>
    <cellStyle name="20% - Accent4 5" xfId="4605"/>
    <cellStyle name="20% - Accent4 5 2" xfId="4606"/>
    <cellStyle name="20% - Accent4 5 2 2" xfId="4607"/>
    <cellStyle name="20% - Accent4 5 2 2 2" xfId="4608"/>
    <cellStyle name="20% - Accent4 5 2 3" xfId="4609"/>
    <cellStyle name="20% - Accent4 5 2 4" xfId="4610"/>
    <cellStyle name="20% - Accent4 5 3" xfId="4611"/>
    <cellStyle name="20% - Accent4 5 3 2" xfId="4612"/>
    <cellStyle name="20% - Accent4 5 3 2 2" xfId="4613"/>
    <cellStyle name="20% - Accent4 5 3 3" xfId="4614"/>
    <cellStyle name="20% - Accent4 5 4" xfId="4615"/>
    <cellStyle name="20% - Accent4 5 4 2" xfId="4616"/>
    <cellStyle name="20% - Accent4 5 4 3" xfId="4617"/>
    <cellStyle name="20% - Accent4 5 5" xfId="4618"/>
    <cellStyle name="20% - Accent4 5 6" xfId="4619"/>
    <cellStyle name="20% - Accent4 5 7" xfId="4620"/>
    <cellStyle name="20% - Accent4 5 8" xfId="4621"/>
    <cellStyle name="20% - Accent4 5 9" xfId="4622"/>
    <cellStyle name="20% - Accent4 50" xfId="4623"/>
    <cellStyle name="20% - Accent4 50 2" xfId="4624"/>
    <cellStyle name="20% - Accent4 51" xfId="4625"/>
    <cellStyle name="20% - Accent4 51 2" xfId="4626"/>
    <cellStyle name="20% - Accent4 52" xfId="4627"/>
    <cellStyle name="20% - Accent4 52 2" xfId="4628"/>
    <cellStyle name="20% - Accent4 53" xfId="4629"/>
    <cellStyle name="20% - Accent4 53 2" xfId="4630"/>
    <cellStyle name="20% - Accent4 54" xfId="4631"/>
    <cellStyle name="20% - Accent4 54 2" xfId="4632"/>
    <cellStyle name="20% - Accent4 55" xfId="4633"/>
    <cellStyle name="20% - Accent4 55 2" xfId="4634"/>
    <cellStyle name="20% - Accent4 56" xfId="4635"/>
    <cellStyle name="20% - Accent4 56 2" xfId="4636"/>
    <cellStyle name="20% - Accent4 57" xfId="4637"/>
    <cellStyle name="20% - Accent4 57 2" xfId="4638"/>
    <cellStyle name="20% - Accent4 58" xfId="4639"/>
    <cellStyle name="20% - Accent4 59" xfId="4640"/>
    <cellStyle name="20% - Accent4 6" xfId="4641"/>
    <cellStyle name="20% - Accent4 6 2" xfId="4642"/>
    <cellStyle name="20% - Accent4 6 2 2" xfId="4643"/>
    <cellStyle name="20% - Accent4 6 2 2 2" xfId="4644"/>
    <cellStyle name="20% - Accent4 6 2 3" xfId="4645"/>
    <cellStyle name="20% - Accent4 6 2 4" xfId="4646"/>
    <cellStyle name="20% - Accent4 6 3" xfId="4647"/>
    <cellStyle name="20% - Accent4 6 3 2" xfId="4648"/>
    <cellStyle name="20% - Accent4 6 3 2 2" xfId="4649"/>
    <cellStyle name="20% - Accent4 6 3 3" xfId="4650"/>
    <cellStyle name="20% - Accent4 6 4" xfId="4651"/>
    <cellStyle name="20% - Accent4 6 4 2" xfId="4652"/>
    <cellStyle name="20% - Accent4 6 4 3" xfId="4653"/>
    <cellStyle name="20% - Accent4 6 5" xfId="4654"/>
    <cellStyle name="20% - Accent4 6 6" xfId="4655"/>
    <cellStyle name="20% - Accent4 6 7" xfId="4656"/>
    <cellStyle name="20% - Accent4 60" xfId="4657"/>
    <cellStyle name="20% - Accent4 61" xfId="4658"/>
    <cellStyle name="20% - Accent4 62" xfId="4659"/>
    <cellStyle name="20% - Accent4 63" xfId="4660"/>
    <cellStyle name="20% - Accent4 64" xfId="4661"/>
    <cellStyle name="20% - Accent4 65" xfId="4662"/>
    <cellStyle name="20% - Accent4 66" xfId="4663"/>
    <cellStyle name="20% - Accent4 67" xfId="4664"/>
    <cellStyle name="20% - Accent4 68" xfId="4665"/>
    <cellStyle name="20% - Accent4 69" xfId="4666"/>
    <cellStyle name="20% - Accent4 7" xfId="4667"/>
    <cellStyle name="20% - Accent4 7 2" xfId="4668"/>
    <cellStyle name="20% - Accent4 7 2 2" xfId="4669"/>
    <cellStyle name="20% - Accent4 7 3" xfId="4670"/>
    <cellStyle name="20% - Accent4 70" xfId="4671"/>
    <cellStyle name="20% - Accent4 71" xfId="4672"/>
    <cellStyle name="20% - Accent4 72" xfId="4673"/>
    <cellStyle name="20% - Accent4 73" xfId="4674"/>
    <cellStyle name="20% - Accent4 74" xfId="4675"/>
    <cellStyle name="20% - Accent4 75" xfId="4676"/>
    <cellStyle name="20% - Accent4 76" xfId="4677"/>
    <cellStyle name="20% - Accent4 77" xfId="4678"/>
    <cellStyle name="20% - Accent4 78" xfId="4679"/>
    <cellStyle name="20% - Accent4 79" xfId="4680"/>
    <cellStyle name="20% - Accent4 8" xfId="4681"/>
    <cellStyle name="20% - Accent4 8 2" xfId="4682"/>
    <cellStyle name="20% - Accent4 8 2 2" xfId="4683"/>
    <cellStyle name="20% - Accent4 8 2 2 2" xfId="4684"/>
    <cellStyle name="20% - Accent4 8 2 2 3" xfId="4685"/>
    <cellStyle name="20% - Accent4 8 2 3" xfId="4686"/>
    <cellStyle name="20% - Accent4 8 2 4" xfId="4687"/>
    <cellStyle name="20% - Accent4 8 3" xfId="4688"/>
    <cellStyle name="20% - Accent4 8 3 2" xfId="4689"/>
    <cellStyle name="20% - Accent4 8 3 2 2" xfId="4690"/>
    <cellStyle name="20% - Accent4 8 3 3" xfId="4691"/>
    <cellStyle name="20% - Accent4 8 4" xfId="4692"/>
    <cellStyle name="20% - Accent4 8 4 2" xfId="4693"/>
    <cellStyle name="20% - Accent4 8 5" xfId="4694"/>
    <cellStyle name="20% - Accent4 8 6" xfId="4695"/>
    <cellStyle name="20% - Accent4 8 7" xfId="4696"/>
    <cellStyle name="20% - Accent4 80" xfId="4697"/>
    <cellStyle name="20% - Accent4 81" xfId="4698"/>
    <cellStyle name="20% - Accent4 82" xfId="4699"/>
    <cellStyle name="20% - Accent4 83" xfId="4700"/>
    <cellStyle name="20% - Accent4 84" xfId="4701"/>
    <cellStyle name="20% - Accent4 85" xfId="4702"/>
    <cellStyle name="20% - Accent4 86" xfId="4703"/>
    <cellStyle name="20% - Accent4 87" xfId="4704"/>
    <cellStyle name="20% - Accent4 88" xfId="4705"/>
    <cellStyle name="20% - Accent4 89" xfId="4706"/>
    <cellStyle name="20% - Accent4 9" xfId="4707"/>
    <cellStyle name="20% - Accent4 9 2" xfId="4708"/>
    <cellStyle name="20% - Accent4 9 2 2" xfId="4709"/>
    <cellStyle name="20% - Accent4 9 2 2 2" xfId="4710"/>
    <cellStyle name="20% - Accent4 9 2 2 3" xfId="4711"/>
    <cellStyle name="20% - Accent4 9 2 3" xfId="4712"/>
    <cellStyle name="20% - Accent4 9 2 4" xfId="4713"/>
    <cellStyle name="20% - Accent4 9 3" xfId="4714"/>
    <cellStyle name="20% - Accent4 9 3 2" xfId="4715"/>
    <cellStyle name="20% - Accent4 9 3 2 2" xfId="4716"/>
    <cellStyle name="20% - Accent4 9 3 3" xfId="4717"/>
    <cellStyle name="20% - Accent4 9 4" xfId="4718"/>
    <cellStyle name="20% - Accent4 9 4 2" xfId="4719"/>
    <cellStyle name="20% - Accent4 9 5" xfId="4720"/>
    <cellStyle name="20% - Accent4 9 6" xfId="4721"/>
    <cellStyle name="20% - Accent4 9 7" xfId="4722"/>
    <cellStyle name="20% - Accent4 90" xfId="4723"/>
    <cellStyle name="20% - Accent4 91" xfId="4724"/>
    <cellStyle name="20% - Accent4 92" xfId="4725"/>
    <cellStyle name="20% - Accent4 93" xfId="4726"/>
    <cellStyle name="20% - Accent4 94" xfId="4727"/>
    <cellStyle name="20% - Accent4 95" xfId="4728"/>
    <cellStyle name="20% - Accent4 96" xfId="4729"/>
    <cellStyle name="20% - Accent4 97" xfId="4730"/>
    <cellStyle name="20% - Accent4 98" xfId="4731"/>
    <cellStyle name="20% - Accent4 99" xfId="4732"/>
    <cellStyle name="20% - Accent5 10" xfId="4733"/>
    <cellStyle name="20% - Accent5 10 2" xfId="4734"/>
    <cellStyle name="20% - Accent5 10 2 2" xfId="4735"/>
    <cellStyle name="20% - Accent5 10 2 2 2" xfId="4736"/>
    <cellStyle name="20% - Accent5 10 2 2 3" xfId="4737"/>
    <cellStyle name="20% - Accent5 10 2 3" xfId="4738"/>
    <cellStyle name="20% - Accent5 10 2 4" xfId="4739"/>
    <cellStyle name="20% - Accent5 10 3" xfId="4740"/>
    <cellStyle name="20% - Accent5 10 3 2" xfId="4741"/>
    <cellStyle name="20% - Accent5 10 3 2 2" xfId="4742"/>
    <cellStyle name="20% - Accent5 10 3 3" xfId="4743"/>
    <cellStyle name="20% - Accent5 10 3 4" xfId="4744"/>
    <cellStyle name="20% - Accent5 10 4" xfId="4745"/>
    <cellStyle name="20% - Accent5 10 4 2" xfId="4746"/>
    <cellStyle name="20% - Accent5 10 5" xfId="4747"/>
    <cellStyle name="20% - Accent5 10 6" xfId="4748"/>
    <cellStyle name="20% - Accent5 100" xfId="4749"/>
    <cellStyle name="20% - Accent5 101" xfId="4750"/>
    <cellStyle name="20% - Accent5 102" xfId="4751"/>
    <cellStyle name="20% - Accent5 103" xfId="4752"/>
    <cellStyle name="20% - Accent5 104" xfId="4753"/>
    <cellStyle name="20% - Accent5 105" xfId="4754"/>
    <cellStyle name="20% - Accent5 106" xfId="4755"/>
    <cellStyle name="20% - Accent5 107" xfId="4756"/>
    <cellStyle name="20% - Accent5 108" xfId="4757"/>
    <cellStyle name="20% - Accent5 109" xfId="4758"/>
    <cellStyle name="20% - Accent5 11" xfId="4759"/>
    <cellStyle name="20% - Accent5 11 2" xfId="4760"/>
    <cellStyle name="20% - Accent5 11 2 2" xfId="4761"/>
    <cellStyle name="20% - Accent5 11 3" xfId="4762"/>
    <cellStyle name="20% - Accent5 11 3 2" xfId="4763"/>
    <cellStyle name="20% - Accent5 11 4" xfId="4764"/>
    <cellStyle name="20% - Accent5 110" xfId="4765"/>
    <cellStyle name="20% - Accent5 111" xfId="4766"/>
    <cellStyle name="20% - Accent5 112" xfId="4767"/>
    <cellStyle name="20% - Accent5 113" xfId="4768"/>
    <cellStyle name="20% - Accent5 114" xfId="4769"/>
    <cellStyle name="20% - Accent5 115" xfId="4770"/>
    <cellStyle name="20% - Accent5 116" xfId="4771"/>
    <cellStyle name="20% - Accent5 117" xfId="4772"/>
    <cellStyle name="20% - Accent5 12" xfId="4773"/>
    <cellStyle name="20% - Accent5 12 2" xfId="4774"/>
    <cellStyle name="20% - Accent5 12 2 2" xfId="4775"/>
    <cellStyle name="20% - Accent5 12 3" xfId="4776"/>
    <cellStyle name="20% - Accent5 12 4" xfId="4777"/>
    <cellStyle name="20% - Accent5 13" xfId="4778"/>
    <cellStyle name="20% - Accent5 13 2" xfId="4779"/>
    <cellStyle name="20% - Accent5 13 2 2" xfId="4780"/>
    <cellStyle name="20% - Accent5 13 3" xfId="4781"/>
    <cellStyle name="20% - Accent5 13 4" xfId="4782"/>
    <cellStyle name="20% - Accent5 14" xfId="4783"/>
    <cellStyle name="20% - Accent5 14 2" xfId="4784"/>
    <cellStyle name="20% - Accent5 14 2 2" xfId="4785"/>
    <cellStyle name="20% - Accent5 14 3" xfId="4786"/>
    <cellStyle name="20% - Accent5 14 4" xfId="4787"/>
    <cellStyle name="20% - Accent5 15" xfId="4788"/>
    <cellStyle name="20% - Accent5 15 2" xfId="4789"/>
    <cellStyle name="20% - Accent5 15 2 2" xfId="4790"/>
    <cellStyle name="20% - Accent5 15 3" xfId="4791"/>
    <cellStyle name="20% - Accent5 15 4" xfId="4792"/>
    <cellStyle name="20% - Accent5 16" xfId="4793"/>
    <cellStyle name="20% - Accent5 16 2" xfId="4794"/>
    <cellStyle name="20% - Accent5 16 2 2" xfId="4795"/>
    <cellStyle name="20% - Accent5 16 3" xfId="4796"/>
    <cellStyle name="20% - Accent5 16 4" xfId="4797"/>
    <cellStyle name="20% - Accent5 17" xfId="4798"/>
    <cellStyle name="20% - Accent5 17 2" xfId="4799"/>
    <cellStyle name="20% - Accent5 17 2 2" xfId="4800"/>
    <cellStyle name="20% - Accent5 17 3" xfId="4801"/>
    <cellStyle name="20% - Accent5 17 4" xfId="4802"/>
    <cellStyle name="20% - Accent5 18" xfId="4803"/>
    <cellStyle name="20% - Accent5 18 2" xfId="4804"/>
    <cellStyle name="20% - Accent5 18 2 2" xfId="4805"/>
    <cellStyle name="20% - Accent5 18 3" xfId="4806"/>
    <cellStyle name="20% - Accent5 19" xfId="4807"/>
    <cellStyle name="20% - Accent5 19 2" xfId="4808"/>
    <cellStyle name="20% - Accent5 19 2 2" xfId="4809"/>
    <cellStyle name="20% - Accent5 19 3" xfId="4810"/>
    <cellStyle name="20% - Accent5 2" xfId="66"/>
    <cellStyle name="20% - Accent5 2 10" xfId="4812"/>
    <cellStyle name="20% - Accent5 2 2" xfId="4813"/>
    <cellStyle name="20% - Accent5 2 2 10" xfId="4814"/>
    <cellStyle name="20% - Accent5 2 2 2" xfId="4815"/>
    <cellStyle name="20% - Accent5 2 2 2 2" xfId="4816"/>
    <cellStyle name="20% - Accent5 2 2 2 2 2" xfId="4817"/>
    <cellStyle name="20% - Accent5 2 2 2 2 2 2" xfId="4818"/>
    <cellStyle name="20% - Accent5 2 2 2 2 2 2 2" xfId="4819"/>
    <cellStyle name="20% - Accent5 2 2 2 2 2 3" xfId="4820"/>
    <cellStyle name="20% - Accent5 2 2 2 2 3" xfId="4821"/>
    <cellStyle name="20% - Accent5 2 2 2 2 3 2" xfId="4822"/>
    <cellStyle name="20% - Accent5 2 2 2 2 4" xfId="4823"/>
    <cellStyle name="20% - Accent5 2 2 2 2 5" xfId="4824"/>
    <cellStyle name="20% - Accent5 2 2 2 3" xfId="4825"/>
    <cellStyle name="20% - Accent5 2 2 2 3 2" xfId="4826"/>
    <cellStyle name="20% - Accent5 2 2 2 3 2 2" xfId="4827"/>
    <cellStyle name="20% - Accent5 2 2 2 3 3" xfId="4828"/>
    <cellStyle name="20% - Accent5 2 2 2 4" xfId="4829"/>
    <cellStyle name="20% - Accent5 2 2 2 4 2" xfId="4830"/>
    <cellStyle name="20% - Accent5 2 2 2 5" xfId="4831"/>
    <cellStyle name="20% - Accent5 2 2 2 6" xfId="4832"/>
    <cellStyle name="20% - Accent5 2 2 3" xfId="4833"/>
    <cellStyle name="20% - Accent5 2 2 3 2" xfId="4834"/>
    <cellStyle name="20% - Accent5 2 2 3 2 2" xfId="4835"/>
    <cellStyle name="20% - Accent5 2 2 3 2 2 2" xfId="4836"/>
    <cellStyle name="20% - Accent5 2 2 3 2 2 2 2" xfId="4837"/>
    <cellStyle name="20% - Accent5 2 2 3 2 2 3" xfId="4838"/>
    <cellStyle name="20% - Accent5 2 2 3 2 2 4" xfId="4839"/>
    <cellStyle name="20% - Accent5 2 2 3 2 3" xfId="4840"/>
    <cellStyle name="20% - Accent5 2 2 3 2 3 2" xfId="4841"/>
    <cellStyle name="20% - Accent5 2 2 3 2 4" xfId="4842"/>
    <cellStyle name="20% - Accent5 2 2 3 2 5" xfId="4843"/>
    <cellStyle name="20% - Accent5 2 2 3 3" xfId="4844"/>
    <cellStyle name="20% - Accent5 2 2 3 3 2" xfId="4845"/>
    <cellStyle name="20% - Accent5 2 2 3 3 2 2" xfId="4846"/>
    <cellStyle name="20% - Accent5 2 2 3 3 3" xfId="4847"/>
    <cellStyle name="20% - Accent5 2 2 3 4" xfId="4848"/>
    <cellStyle name="20% - Accent5 2 2 3 4 2" xfId="4849"/>
    <cellStyle name="20% - Accent5 2 2 3 5" xfId="4850"/>
    <cellStyle name="20% - Accent5 2 2 3 6" xfId="4851"/>
    <cellStyle name="20% - Accent5 2 2 4" xfId="4852"/>
    <cellStyle name="20% - Accent5 2 2 4 2" xfId="4853"/>
    <cellStyle name="20% - Accent5 2 2 4 2 2" xfId="4854"/>
    <cellStyle name="20% - Accent5 2 2 4 2 2 2" xfId="4855"/>
    <cellStyle name="20% - Accent5 2 2 4 2 3" xfId="4856"/>
    <cellStyle name="20% - Accent5 2 2 4 3" xfId="4857"/>
    <cellStyle name="20% - Accent5 2 2 4 3 2" xfId="4858"/>
    <cellStyle name="20% - Accent5 2 2 4 4" xfId="4859"/>
    <cellStyle name="20% - Accent5 2 2 4 5" xfId="4860"/>
    <cellStyle name="20% - Accent5 2 2 5" xfId="4861"/>
    <cellStyle name="20% - Accent5 2 2 5 2" xfId="4862"/>
    <cellStyle name="20% - Accent5 2 2 5 2 2" xfId="4863"/>
    <cellStyle name="20% - Accent5 2 2 5 3" xfId="4864"/>
    <cellStyle name="20% - Accent5 2 2 6" xfId="4865"/>
    <cellStyle name="20% - Accent5 2 2 6 2" xfId="4866"/>
    <cellStyle name="20% - Accent5 2 2 7" xfId="4867"/>
    <cellStyle name="20% - Accent5 2 2 8" xfId="4868"/>
    <cellStyle name="20% - Accent5 2 2 9" xfId="4869"/>
    <cellStyle name="20% - Accent5 2 3" xfId="4870"/>
    <cellStyle name="20% - Accent5 2 3 2" xfId="4871"/>
    <cellStyle name="20% - Accent5 2 3 2 2" xfId="4872"/>
    <cellStyle name="20% - Accent5 2 3 2 2 2" xfId="4873"/>
    <cellStyle name="20% - Accent5 2 3 2 2 2 2" xfId="4874"/>
    <cellStyle name="20% - Accent5 2 3 2 2 2_2018 v 2019 Nominal" xfId="4875"/>
    <cellStyle name="20% - Accent5 2 3 2 2 3" xfId="4876"/>
    <cellStyle name="20% - Accent5 2 3 2 2_2018 v 2019 Nominal" xfId="4877"/>
    <cellStyle name="20% - Accent5 2 3 2 3" xfId="4878"/>
    <cellStyle name="20% - Accent5 2 3 2 3 2" xfId="4879"/>
    <cellStyle name="20% - Accent5 2 3 2 3_2018 v 2019 Nominal" xfId="4880"/>
    <cellStyle name="20% - Accent5 2 3 2 4" xfId="4881"/>
    <cellStyle name="20% - Accent5 2 3 3" xfId="4882"/>
    <cellStyle name="20% - Accent5 2 3 3 2" xfId="4883"/>
    <cellStyle name="20% - Accent5 2 3 3 2 2" xfId="4884"/>
    <cellStyle name="20% - Accent5 2 3 3 2 2 2" xfId="4885"/>
    <cellStyle name="20% - Accent5 2 3 3 2 2_2018 v 2019 Nominal" xfId="4886"/>
    <cellStyle name="20% - Accent5 2 3 3 2 3" xfId="4887"/>
    <cellStyle name="20% - Accent5 2 3 3 2_2018 v 2019 Nominal" xfId="4888"/>
    <cellStyle name="20% - Accent5 2 3 3 3" xfId="4889"/>
    <cellStyle name="20% - Accent5 2 3 3 3 2" xfId="4890"/>
    <cellStyle name="20% - Accent5 2 3 3 3_2018 v 2019 Nominal" xfId="4891"/>
    <cellStyle name="20% - Accent5 2 3 3 4" xfId="4892"/>
    <cellStyle name="20% - Accent5 2 3 3_2018 v 2019 Nominal" xfId="4893"/>
    <cellStyle name="20% - Accent5 2 3 4" xfId="4894"/>
    <cellStyle name="20% - Accent5 2 3 4 2" xfId="4895"/>
    <cellStyle name="20% - Accent5 2 3 4 2 2" xfId="4896"/>
    <cellStyle name="20% - Accent5 2 3 4 2_2018 v 2019 Nominal" xfId="4897"/>
    <cellStyle name="20% - Accent5 2 3 4 3" xfId="4898"/>
    <cellStyle name="20% - Accent5 2 3 4_2018 v 2019 Nominal" xfId="4899"/>
    <cellStyle name="20% - Accent5 2 3 5" xfId="4900"/>
    <cellStyle name="20% - Accent5 2 3 5 2" xfId="4901"/>
    <cellStyle name="20% - Accent5 2 3 5_2018 v 2019 Nominal" xfId="4902"/>
    <cellStyle name="20% - Accent5 2 3 6" xfId="4903"/>
    <cellStyle name="20% - Accent5 2 4" xfId="4904"/>
    <cellStyle name="20% - Accent5 2 4 2" xfId="4905"/>
    <cellStyle name="20% - Accent5 2 4 2 2" xfId="4906"/>
    <cellStyle name="20% - Accent5 2 4 2 2 2" xfId="4907"/>
    <cellStyle name="20% - Accent5 2 4 2 2_2018 v 2019 Nominal" xfId="4908"/>
    <cellStyle name="20% - Accent5 2 4 2 3" xfId="4909"/>
    <cellStyle name="20% - Accent5 2 4 2_2018 v 2019 Nominal" xfId="4910"/>
    <cellStyle name="20% - Accent5 2 4 3" xfId="4911"/>
    <cellStyle name="20% - Accent5 2 4 3 2" xfId="4912"/>
    <cellStyle name="20% - Accent5 2 4 3_2018 v 2019 Nominal" xfId="4913"/>
    <cellStyle name="20% - Accent5 2 4 4" xfId="4914"/>
    <cellStyle name="20% - Accent5 2 4_2018 v 2019 Nominal" xfId="4915"/>
    <cellStyle name="20% - Accent5 2 5" xfId="4916"/>
    <cellStyle name="20% - Accent5 2 5 2" xfId="4917"/>
    <cellStyle name="20% - Accent5 2 5 2 2" xfId="4918"/>
    <cellStyle name="20% - Accent5 2 5 2 2 2" xfId="4919"/>
    <cellStyle name="20% - Accent5 2 5 2 2_2018 v 2019 Nominal" xfId="4920"/>
    <cellStyle name="20% - Accent5 2 5 2 3" xfId="4921"/>
    <cellStyle name="20% - Accent5 2 5 2_2018 v 2019 Nominal" xfId="4922"/>
    <cellStyle name="20% - Accent5 2 5 3" xfId="4923"/>
    <cellStyle name="20% - Accent5 2 5 3 2" xfId="4924"/>
    <cellStyle name="20% - Accent5 2 5 3_2018 v 2019 Nominal" xfId="4925"/>
    <cellStyle name="20% - Accent5 2 5 4" xfId="4926"/>
    <cellStyle name="20% - Accent5 2 5_2018 v 2019 Nominal" xfId="4927"/>
    <cellStyle name="20% - Accent5 2 6" xfId="4928"/>
    <cellStyle name="20% - Accent5 2 6 2" xfId="4929"/>
    <cellStyle name="20% - Accent5 2 6 2 2" xfId="4930"/>
    <cellStyle name="20% - Accent5 2 6 2_2018 v 2019 Nominal" xfId="4931"/>
    <cellStyle name="20% - Accent5 2 6 3" xfId="4932"/>
    <cellStyle name="20% - Accent5 2 6_2018 v 2019 Nominal" xfId="4933"/>
    <cellStyle name="20% - Accent5 2 7" xfId="4934"/>
    <cellStyle name="20% - Accent5 2 7 2" xfId="4935"/>
    <cellStyle name="20% - Accent5 2 7 2 2" xfId="4936"/>
    <cellStyle name="20% - Accent5 2 7 2_2018 v 2019 Nominal" xfId="4937"/>
    <cellStyle name="20% - Accent5 2 7 3" xfId="4938"/>
    <cellStyle name="20% - Accent5 2 7_2018 v 2019 Nominal" xfId="4939"/>
    <cellStyle name="20% - Accent5 2 8" xfId="4940"/>
    <cellStyle name="20% - Accent5 2 8 2" xfId="4941"/>
    <cellStyle name="20% - Accent5 2 8_2018 v 2019 Nominal" xfId="4942"/>
    <cellStyle name="20% - Accent5 2 9" xfId="4943"/>
    <cellStyle name="20% - Accent5 2_Base year" xfId="4811"/>
    <cellStyle name="20% - Accent5 20" xfId="4944"/>
    <cellStyle name="20% - Accent5 20 2" xfId="4945"/>
    <cellStyle name="20% - Accent5 20_2018 v 2019 Nominal" xfId="4946"/>
    <cellStyle name="20% - Accent5 21" xfId="4947"/>
    <cellStyle name="20% - Accent5 21 2" xfId="4948"/>
    <cellStyle name="20% - Accent5 21 3" xfId="4949"/>
    <cellStyle name="20% - Accent5 21_2018 v 2019 Nominal" xfId="4950"/>
    <cellStyle name="20% - Accent5 22" xfId="4951"/>
    <cellStyle name="20% - Accent5 22 2" xfId="4952"/>
    <cellStyle name="20% - Accent5 22 3" xfId="4953"/>
    <cellStyle name="20% - Accent5 22_2018 v 2019 Nominal" xfId="4954"/>
    <cellStyle name="20% - Accent5 23" xfId="4955"/>
    <cellStyle name="20% - Accent5 23 2" xfId="4956"/>
    <cellStyle name="20% - Accent5 23_2018 v 2019 Nominal" xfId="4957"/>
    <cellStyle name="20% - Accent5 24" xfId="4958"/>
    <cellStyle name="20% - Accent5 24 2" xfId="4959"/>
    <cellStyle name="20% - Accent5 24_2018 v 2019 Nominal" xfId="4960"/>
    <cellStyle name="20% - Accent5 25" xfId="4961"/>
    <cellStyle name="20% - Accent5 25 2" xfId="4962"/>
    <cellStyle name="20% - Accent5 25_2018 v 2019 Nominal" xfId="4963"/>
    <cellStyle name="20% - Accent5 26" xfId="4964"/>
    <cellStyle name="20% - Accent5 26 2" xfId="4965"/>
    <cellStyle name="20% - Accent5 26_2018 v 2019 Nominal" xfId="4966"/>
    <cellStyle name="20% - Accent5 27" xfId="4967"/>
    <cellStyle name="20% - Accent5 27 2" xfId="4968"/>
    <cellStyle name="20% - Accent5 27_2018 v 2019 Nominal" xfId="4969"/>
    <cellStyle name="20% - Accent5 28" xfId="4970"/>
    <cellStyle name="20% - Accent5 28 2" xfId="4971"/>
    <cellStyle name="20% - Accent5 28_2018 v 2019 Nominal" xfId="4972"/>
    <cellStyle name="20% - Accent5 29" xfId="4973"/>
    <cellStyle name="20% - Accent5 29 2" xfId="4974"/>
    <cellStyle name="20% - Accent5 29_2018 v 2019 Nominal" xfId="4975"/>
    <cellStyle name="20% - Accent5 3" xfId="4976"/>
    <cellStyle name="20% - Accent5 3 10" xfId="4977"/>
    <cellStyle name="20% - Accent5 3 10 2" xfId="4978"/>
    <cellStyle name="20% - Accent5 3 10 3" xfId="4979"/>
    <cellStyle name="20% - Accent5 3 10_2018 v 2019 Nominal" xfId="4980"/>
    <cellStyle name="20% - Accent5 3 11" xfId="4981"/>
    <cellStyle name="20% - Accent5 3 11 2" xfId="4982"/>
    <cellStyle name="20% - Accent5 3 11_2018 v 2019 Nominal" xfId="4983"/>
    <cellStyle name="20% - Accent5 3 12" xfId="4984"/>
    <cellStyle name="20% - Accent5 3 13" xfId="4985"/>
    <cellStyle name="20% - Accent5 3 14" xfId="4986"/>
    <cellStyle name="20% - Accent5 3 2" xfId="4987"/>
    <cellStyle name="20% - Accent5 3 2 2" xfId="4988"/>
    <cellStyle name="20% - Accent5 3 2 2 2" xfId="4989"/>
    <cellStyle name="20% - Accent5 3 2 2 2 2" xfId="4990"/>
    <cellStyle name="20% - Accent5 3 2 2 2 2 2" xfId="4991"/>
    <cellStyle name="20% - Accent5 3 2 2 2 2 3" xfId="4992"/>
    <cellStyle name="20% - Accent5 3 2 2 2 2_2018 v 2019 Nominal" xfId="4993"/>
    <cellStyle name="20% - Accent5 3 2 2 2 3" xfId="4994"/>
    <cellStyle name="20% - Accent5 3 2 2 2 4" xfId="4995"/>
    <cellStyle name="20% - Accent5 3 2 2 2 5" xfId="4996"/>
    <cellStyle name="20% - Accent5 3 2 2 2_2018 v 2019 Nominal" xfId="4997"/>
    <cellStyle name="20% - Accent5 3 2 2 3" xfId="4998"/>
    <cellStyle name="20% - Accent5 3 2 2 3 2" xfId="4999"/>
    <cellStyle name="20% - Accent5 3 2 2 3 3" xfId="5000"/>
    <cellStyle name="20% - Accent5 3 2 2 3_2018 v 2019 Nominal" xfId="5001"/>
    <cellStyle name="20% - Accent5 3 2 2 4" xfId="5002"/>
    <cellStyle name="20% - Accent5 3 2 2 5" xfId="5003"/>
    <cellStyle name="20% - Accent5 3 2 2 6" xfId="5004"/>
    <cellStyle name="20% - Accent5 3 2 2_2018 v 2019 Nominal" xfId="5005"/>
    <cellStyle name="20% - Accent5 3 2 3" xfId="5006"/>
    <cellStyle name="20% - Accent5 3 2 3 2" xfId="5007"/>
    <cellStyle name="20% - Accent5 3 2 3 2 2" xfId="5008"/>
    <cellStyle name="20% - Accent5 3 2 3 2 2 2" xfId="5009"/>
    <cellStyle name="20% - Accent5 3 2 3 2 2 3" xfId="5010"/>
    <cellStyle name="20% - Accent5 3 2 3 2 2_2018 v 2019 Nominal" xfId="5011"/>
    <cellStyle name="20% - Accent5 3 2 3 2 3" xfId="5012"/>
    <cellStyle name="20% - Accent5 3 2 3 2 4" xfId="5013"/>
    <cellStyle name="20% - Accent5 3 2 3 2 5" xfId="5014"/>
    <cellStyle name="20% - Accent5 3 2 3 2_2018 v 2019 Nominal" xfId="5015"/>
    <cellStyle name="20% - Accent5 3 2 3 3" xfId="5016"/>
    <cellStyle name="20% - Accent5 3 2 3 3 2" xfId="5017"/>
    <cellStyle name="20% - Accent5 3 2 3 3 3" xfId="5018"/>
    <cellStyle name="20% - Accent5 3 2 3 3_2018 v 2019 Nominal" xfId="5019"/>
    <cellStyle name="20% - Accent5 3 2 3 4" xfId="5020"/>
    <cellStyle name="20% - Accent5 3 2 3 5" xfId="5021"/>
    <cellStyle name="20% - Accent5 3 2 3 6" xfId="5022"/>
    <cellStyle name="20% - Accent5 3 2 3_2018 v 2019 Nominal" xfId="5023"/>
    <cellStyle name="20% - Accent5 3 2 4" xfId="5024"/>
    <cellStyle name="20% - Accent5 3 2 4 2" xfId="5025"/>
    <cellStyle name="20% - Accent5 3 2 4 2 2" xfId="5026"/>
    <cellStyle name="20% - Accent5 3 2 4 2 3" xfId="5027"/>
    <cellStyle name="20% - Accent5 3 2 4 2_2018 v 2019 Nominal" xfId="5028"/>
    <cellStyle name="20% - Accent5 3 2 4 3" xfId="5029"/>
    <cellStyle name="20% - Accent5 3 2 4 4" xfId="5030"/>
    <cellStyle name="20% - Accent5 3 2 4 5" xfId="5031"/>
    <cellStyle name="20% - Accent5 3 2 4_2018 v 2019 Nominal" xfId="5032"/>
    <cellStyle name="20% - Accent5 3 2 5" xfId="5033"/>
    <cellStyle name="20% - Accent5 3 2 5 2" xfId="5034"/>
    <cellStyle name="20% - Accent5 3 2 5 3" xfId="5035"/>
    <cellStyle name="20% - Accent5 3 2 5_2018 v 2019 Nominal" xfId="5036"/>
    <cellStyle name="20% - Accent5 3 2 6" xfId="5037"/>
    <cellStyle name="20% - Accent5 3 2 7" xfId="5038"/>
    <cellStyle name="20% - Accent5 3 2 8" xfId="5039"/>
    <cellStyle name="20% - Accent5 3 2_2018 v 2019 Nominal" xfId="5040"/>
    <cellStyle name="20% - Accent5 3 3" xfId="5041"/>
    <cellStyle name="20% - Accent5 3 3 2" xfId="5042"/>
    <cellStyle name="20% - Accent5 3 3 2 2" xfId="5043"/>
    <cellStyle name="20% - Accent5 3 3 2 2 2" xfId="5044"/>
    <cellStyle name="20% - Accent5 3 3 2 2 3" xfId="5045"/>
    <cellStyle name="20% - Accent5 3 3 2 2_2018 v 2019 Nominal" xfId="5046"/>
    <cellStyle name="20% - Accent5 3 3 2 3" xfId="5047"/>
    <cellStyle name="20% - Accent5 3 3 2 4" xfId="5048"/>
    <cellStyle name="20% - Accent5 3 3 2 5" xfId="5049"/>
    <cellStyle name="20% - Accent5 3 3 2_2018 v 2019 Nominal" xfId="5050"/>
    <cellStyle name="20% - Accent5 3 3 3" xfId="5051"/>
    <cellStyle name="20% - Accent5 3 3 3 2" xfId="5052"/>
    <cellStyle name="20% - Accent5 3 3 3 3" xfId="5053"/>
    <cellStyle name="20% - Accent5 3 3 3_2018 v 2019 Nominal" xfId="5054"/>
    <cellStyle name="20% - Accent5 3 3 4" xfId="5055"/>
    <cellStyle name="20% - Accent5 3 3 5" xfId="5056"/>
    <cellStyle name="20% - Accent5 3 3 6" xfId="5057"/>
    <cellStyle name="20% - Accent5 3 3_2018 v 2019 Nominal" xfId="5058"/>
    <cellStyle name="20% - Accent5 3 4" xfId="5059"/>
    <cellStyle name="20% - Accent5 3 4 2" xfId="5060"/>
    <cellStyle name="20% - Accent5 3 4 2 2" xfId="5061"/>
    <cellStyle name="20% - Accent5 3 4 2 2 2" xfId="5062"/>
    <cellStyle name="20% - Accent5 3 4 2 2 3" xfId="5063"/>
    <cellStyle name="20% - Accent5 3 4 2 2_2018 v 2019 Nominal" xfId="5064"/>
    <cellStyle name="20% - Accent5 3 4 2 3" xfId="5065"/>
    <cellStyle name="20% - Accent5 3 4 2 4" xfId="5066"/>
    <cellStyle name="20% - Accent5 3 4 2 5" xfId="5067"/>
    <cellStyle name="20% - Accent5 3 4 2_2018 v 2019 Nominal" xfId="5068"/>
    <cellStyle name="20% - Accent5 3 4 3" xfId="5069"/>
    <cellStyle name="20% - Accent5 3 4 3 2" xfId="5070"/>
    <cellStyle name="20% - Accent5 3 4 3 3" xfId="5071"/>
    <cellStyle name="20% - Accent5 3 4 3_2018 v 2019 Nominal" xfId="5072"/>
    <cellStyle name="20% - Accent5 3 4 4" xfId="5073"/>
    <cellStyle name="20% - Accent5 3 4 5" xfId="5074"/>
    <cellStyle name="20% - Accent5 3 4 6" xfId="5075"/>
    <cellStyle name="20% - Accent5 3 4_2018 v 2019 Nominal" xfId="5076"/>
    <cellStyle name="20% - Accent5 3 5" xfId="5077"/>
    <cellStyle name="20% - Accent5 3 5 2" xfId="5078"/>
    <cellStyle name="20% - Accent5 3 5_2018 v 2019 Nominal" xfId="5079"/>
    <cellStyle name="20% - Accent5 3 6" xfId="5080"/>
    <cellStyle name="20% - Accent5 3 6 2" xfId="5081"/>
    <cellStyle name="20% - Accent5 3 6_2018 v 2019 Nominal" xfId="5082"/>
    <cellStyle name="20% - Accent5 3 7" xfId="5083"/>
    <cellStyle name="20% - Accent5 3 7 2" xfId="5084"/>
    <cellStyle name="20% - Accent5 3 7_2018 v 2019 Nominal" xfId="5085"/>
    <cellStyle name="20% - Accent5 3 8" xfId="5086"/>
    <cellStyle name="20% - Accent5 3 8 2" xfId="5087"/>
    <cellStyle name="20% - Accent5 3 8_2018 v 2019 Nominal" xfId="5088"/>
    <cellStyle name="20% - Accent5 3 9" xfId="5089"/>
    <cellStyle name="20% - Accent5 3 9 2" xfId="5090"/>
    <cellStyle name="20% - Accent5 3 9 2 2" xfId="5091"/>
    <cellStyle name="20% - Accent5 3 9 2 3" xfId="5092"/>
    <cellStyle name="20% - Accent5 3 9 2_2018 v 2019 Nominal" xfId="5093"/>
    <cellStyle name="20% - Accent5 3 9 3" xfId="5094"/>
    <cellStyle name="20% - Accent5 3 9 4" xfId="5095"/>
    <cellStyle name="20% - Accent5 3 9 5" xfId="5096"/>
    <cellStyle name="20% - Accent5 3 9_2018 v 2019 Nominal" xfId="5097"/>
    <cellStyle name="20% - Accent5 3_2018 v 2019 Nominal" xfId="5098"/>
    <cellStyle name="20% - Accent5 30" xfId="5099"/>
    <cellStyle name="20% - Accent5 30 2" xfId="5100"/>
    <cellStyle name="20% - Accent5 30_2018 v 2019 Nominal" xfId="5101"/>
    <cellStyle name="20% - Accent5 31" xfId="5102"/>
    <cellStyle name="20% - Accent5 31 2" xfId="5103"/>
    <cellStyle name="20% - Accent5 31_2018 v 2019 Nominal" xfId="5104"/>
    <cellStyle name="20% - Accent5 32" xfId="5105"/>
    <cellStyle name="20% - Accent5 32 2" xfId="5106"/>
    <cellStyle name="20% - Accent5 32_2018 v 2019 Nominal" xfId="5107"/>
    <cellStyle name="20% - Accent5 33" xfId="5108"/>
    <cellStyle name="20% - Accent5 33 2" xfId="5109"/>
    <cellStyle name="20% - Accent5 33_2018 v 2019 Nominal" xfId="5110"/>
    <cellStyle name="20% - Accent5 34" xfId="5111"/>
    <cellStyle name="20% - Accent5 34 2" xfId="5112"/>
    <cellStyle name="20% - Accent5 34_2018 v 2019 Nominal" xfId="5113"/>
    <cellStyle name="20% - Accent5 35" xfId="5114"/>
    <cellStyle name="20% - Accent5 35 2" xfId="5115"/>
    <cellStyle name="20% - Accent5 35_2018 v 2019 Nominal" xfId="5116"/>
    <cellStyle name="20% - Accent5 36" xfId="5117"/>
    <cellStyle name="20% - Accent5 36 2" xfId="5118"/>
    <cellStyle name="20% - Accent5 36_2018 v 2019 Nominal" xfId="5119"/>
    <cellStyle name="20% - Accent5 37" xfId="5120"/>
    <cellStyle name="20% - Accent5 37 2" xfId="5121"/>
    <cellStyle name="20% - Accent5 37_2018 v 2019 Nominal" xfId="5122"/>
    <cellStyle name="20% - Accent5 38" xfId="5123"/>
    <cellStyle name="20% - Accent5 38 2" xfId="5124"/>
    <cellStyle name="20% - Accent5 38_2018 v 2019 Nominal" xfId="5125"/>
    <cellStyle name="20% - Accent5 39" xfId="5126"/>
    <cellStyle name="20% - Accent5 39 2" xfId="5127"/>
    <cellStyle name="20% - Accent5 39_2018 v 2019 Nominal" xfId="5128"/>
    <cellStyle name="20% - Accent5 4" xfId="5129"/>
    <cellStyle name="20% - Accent5 4 10" xfId="5130"/>
    <cellStyle name="20% - Accent5 4 11" xfId="5131"/>
    <cellStyle name="20% - Accent5 4 2" xfId="5132"/>
    <cellStyle name="20% - Accent5 4 2 2" xfId="5133"/>
    <cellStyle name="20% - Accent5 4 2 2 2" xfId="5134"/>
    <cellStyle name="20% - Accent5 4 2 2 2 2" xfId="5135"/>
    <cellStyle name="20% - Accent5 4 2 2 2 3" xfId="5136"/>
    <cellStyle name="20% - Accent5 4 2 2 2_2018 v 2019 Nominal" xfId="5137"/>
    <cellStyle name="20% - Accent5 4 2 2 3" xfId="5138"/>
    <cellStyle name="20% - Accent5 4 2 2 4" xfId="5139"/>
    <cellStyle name="20% - Accent5 4 2 2 5" xfId="5140"/>
    <cellStyle name="20% - Accent5 4 2 2 6" xfId="5141"/>
    <cellStyle name="20% - Accent5 4 2 2 7" xfId="5142"/>
    <cellStyle name="20% - Accent5 4 2 2_2018 v 2019 Nominal" xfId="5143"/>
    <cellStyle name="20% - Accent5 4 2 3" xfId="5144"/>
    <cellStyle name="20% - Accent5 4 2 3 2" xfId="5145"/>
    <cellStyle name="20% - Accent5 4 2 3 3" xfId="5146"/>
    <cellStyle name="20% - Accent5 4 2 3_2018 v 2019 Nominal" xfId="5147"/>
    <cellStyle name="20% - Accent5 4 2 4" xfId="5148"/>
    <cellStyle name="20% - Accent5 4 2 5" xfId="5149"/>
    <cellStyle name="20% - Accent5 4 2 6" xfId="5150"/>
    <cellStyle name="20% - Accent5 4 2 7" xfId="5151"/>
    <cellStyle name="20% - Accent5 4 2 8" xfId="5152"/>
    <cellStyle name="20% - Accent5 4 2_2018 v 2019 Nominal" xfId="5153"/>
    <cellStyle name="20% - Accent5 4 3" xfId="5154"/>
    <cellStyle name="20% - Accent5 4 3 2" xfId="5155"/>
    <cellStyle name="20% - Accent5 4 3 2 2" xfId="5156"/>
    <cellStyle name="20% - Accent5 4 3 2 2 2" xfId="5157"/>
    <cellStyle name="20% - Accent5 4 3 2 2 3" xfId="5158"/>
    <cellStyle name="20% - Accent5 4 3 2 2_2018 v 2019 Nominal" xfId="5159"/>
    <cellStyle name="20% - Accent5 4 3 2 3" xfId="5160"/>
    <cellStyle name="20% - Accent5 4 3 2 4" xfId="5161"/>
    <cellStyle name="20% - Accent5 4 3 2 5" xfId="5162"/>
    <cellStyle name="20% - Accent5 4 3 2 6" xfId="5163"/>
    <cellStyle name="20% - Accent5 4 3 2 7" xfId="5164"/>
    <cellStyle name="20% - Accent5 4 3 2_2018 v 2019 Nominal" xfId="5165"/>
    <cellStyle name="20% - Accent5 4 3 3" xfId="5166"/>
    <cellStyle name="20% - Accent5 4 3 3 2" xfId="5167"/>
    <cellStyle name="20% - Accent5 4 3 3 3" xfId="5168"/>
    <cellStyle name="20% - Accent5 4 3 3_2018 v 2019 Nominal" xfId="5169"/>
    <cellStyle name="20% - Accent5 4 3 4" xfId="5170"/>
    <cellStyle name="20% - Accent5 4 3 5" xfId="5171"/>
    <cellStyle name="20% - Accent5 4 3 6" xfId="5172"/>
    <cellStyle name="20% - Accent5 4 3 7" xfId="5173"/>
    <cellStyle name="20% - Accent5 4 3 8" xfId="5174"/>
    <cellStyle name="20% - Accent5 4 3_2018 v 2019 Nominal" xfId="5175"/>
    <cellStyle name="20% - Accent5 4 4" xfId="5176"/>
    <cellStyle name="20% - Accent5 4 4 2" xfId="5177"/>
    <cellStyle name="20% - Accent5 4 4 2 2" xfId="5178"/>
    <cellStyle name="20% - Accent5 4 4 2 3" xfId="5179"/>
    <cellStyle name="20% - Accent5 4 4 2_2018 v 2019 Nominal" xfId="5180"/>
    <cellStyle name="20% - Accent5 4 4 3" xfId="5181"/>
    <cellStyle name="20% - Accent5 4 4 4" xfId="5182"/>
    <cellStyle name="20% - Accent5 4 4 5" xfId="5183"/>
    <cellStyle name="20% - Accent5 4 4 6" xfId="5184"/>
    <cellStyle name="20% - Accent5 4 4 7" xfId="5185"/>
    <cellStyle name="20% - Accent5 4 4_2018 v 2019 Nominal" xfId="5186"/>
    <cellStyle name="20% - Accent5 4 5" xfId="5187"/>
    <cellStyle name="20% - Accent5 4 5 2" xfId="5188"/>
    <cellStyle name="20% - Accent5 4 5 3" xfId="5189"/>
    <cellStyle name="20% - Accent5 4 5_2018 v 2019 Nominal" xfId="5190"/>
    <cellStyle name="20% - Accent5 4 6" xfId="5191"/>
    <cellStyle name="20% - Accent5 4 7" xfId="5192"/>
    <cellStyle name="20% - Accent5 4 8" xfId="5193"/>
    <cellStyle name="20% - Accent5 4 9" xfId="5194"/>
    <cellStyle name="20% - Accent5 4_2018 v 2019 Nominal" xfId="5195"/>
    <cellStyle name="20% - Accent5 40" xfId="5196"/>
    <cellStyle name="20% - Accent5 40 2" xfId="5197"/>
    <cellStyle name="20% - Accent5 40_2018 v 2019 Nominal" xfId="5198"/>
    <cellStyle name="20% - Accent5 41" xfId="5199"/>
    <cellStyle name="20% - Accent5 41 2" xfId="5200"/>
    <cellStyle name="20% - Accent5 41_2018 v 2019 Nominal" xfId="5201"/>
    <cellStyle name="20% - Accent5 42" xfId="5202"/>
    <cellStyle name="20% - Accent5 42 2" xfId="5203"/>
    <cellStyle name="20% - Accent5 42_2018 v 2019 Nominal" xfId="5204"/>
    <cellStyle name="20% - Accent5 43" xfId="5205"/>
    <cellStyle name="20% - Accent5 43 2" xfId="5206"/>
    <cellStyle name="20% - Accent5 43_2018 v 2019 Nominal" xfId="5207"/>
    <cellStyle name="20% - Accent5 44" xfId="5208"/>
    <cellStyle name="20% - Accent5 44 2" xfId="5209"/>
    <cellStyle name="20% - Accent5 44_2018 v 2019 Nominal" xfId="5210"/>
    <cellStyle name="20% - Accent5 45" xfId="5211"/>
    <cellStyle name="20% - Accent5 45 2" xfId="5212"/>
    <cellStyle name="20% - Accent5 45_2018 v 2019 Nominal" xfId="5213"/>
    <cellStyle name="20% - Accent5 46" xfId="5214"/>
    <cellStyle name="20% - Accent5 46 2" xfId="5215"/>
    <cellStyle name="20% - Accent5 46_2018 v 2019 Nominal" xfId="5216"/>
    <cellStyle name="20% - Accent5 47" xfId="5217"/>
    <cellStyle name="20% - Accent5 47 2" xfId="5218"/>
    <cellStyle name="20% - Accent5 47_2018 v 2019 Nominal" xfId="5219"/>
    <cellStyle name="20% - Accent5 48" xfId="5220"/>
    <cellStyle name="20% - Accent5 48 2" xfId="5221"/>
    <cellStyle name="20% - Accent5 48_2018 v 2019 Nominal" xfId="5222"/>
    <cellStyle name="20% - Accent5 49" xfId="5223"/>
    <cellStyle name="20% - Accent5 49 2" xfId="5224"/>
    <cellStyle name="20% - Accent5 49_2018 v 2019 Nominal" xfId="5225"/>
    <cellStyle name="20% - Accent5 5" xfId="5226"/>
    <cellStyle name="20% - Accent5 5 2" xfId="5227"/>
    <cellStyle name="20% - Accent5 5 2 2" xfId="5228"/>
    <cellStyle name="20% - Accent5 5 2 2 2" xfId="5229"/>
    <cellStyle name="20% - Accent5 5 2 2_2018 v 2019 Nominal" xfId="5230"/>
    <cellStyle name="20% - Accent5 5 2 3" xfId="5231"/>
    <cellStyle name="20% - Accent5 5 2 4" xfId="5232"/>
    <cellStyle name="20% - Accent5 5 2_2018 v 2019 Nominal" xfId="5233"/>
    <cellStyle name="20% - Accent5 5 3" xfId="5234"/>
    <cellStyle name="20% - Accent5 5 3 2" xfId="5235"/>
    <cellStyle name="20% - Accent5 5 3 2 2" xfId="5236"/>
    <cellStyle name="20% - Accent5 5 3 2_2018 v 2019 Nominal" xfId="5237"/>
    <cellStyle name="20% - Accent5 5 3 3" xfId="5238"/>
    <cellStyle name="20% - Accent5 5 3_2018 v 2019 Nominal" xfId="5239"/>
    <cellStyle name="20% - Accent5 5 4" xfId="5240"/>
    <cellStyle name="20% - Accent5 5 4 2" xfId="5241"/>
    <cellStyle name="20% - Accent5 5 4 3" xfId="5242"/>
    <cellStyle name="20% - Accent5 5 4_2018 v 2019 Nominal" xfId="5243"/>
    <cellStyle name="20% - Accent5 5 5" xfId="5244"/>
    <cellStyle name="20% - Accent5 5 6" xfId="5245"/>
    <cellStyle name="20% - Accent5 5 7" xfId="5246"/>
    <cellStyle name="20% - Accent5 5 8" xfId="5247"/>
    <cellStyle name="20% - Accent5 5 9" xfId="5248"/>
    <cellStyle name="20% - Accent5 5_2018 v 2019 Nominal" xfId="5249"/>
    <cellStyle name="20% - Accent5 50" xfId="5250"/>
    <cellStyle name="20% - Accent5 50 2" xfId="5251"/>
    <cellStyle name="20% - Accent5 50_2018 v 2019 Nominal" xfId="5252"/>
    <cellStyle name="20% - Accent5 51" xfId="5253"/>
    <cellStyle name="20% - Accent5 51 2" xfId="5254"/>
    <cellStyle name="20% - Accent5 51_2018 v 2019 Nominal" xfId="5255"/>
    <cellStyle name="20% - Accent5 52" xfId="5256"/>
    <cellStyle name="20% - Accent5 52 2" xfId="5257"/>
    <cellStyle name="20% - Accent5 52_2018 v 2019 Nominal" xfId="5258"/>
    <cellStyle name="20% - Accent5 53" xfId="5259"/>
    <cellStyle name="20% - Accent5 53 2" xfId="5260"/>
    <cellStyle name="20% - Accent5 53_2018 v 2019 Nominal" xfId="5261"/>
    <cellStyle name="20% - Accent5 54" xfId="5262"/>
    <cellStyle name="20% - Accent5 54 2" xfId="5263"/>
    <cellStyle name="20% - Accent5 54_2018 v 2019 Nominal" xfId="5264"/>
    <cellStyle name="20% - Accent5 55" xfId="5265"/>
    <cellStyle name="20% - Accent5 55 2" xfId="5266"/>
    <cellStyle name="20% - Accent5 55_2018 v 2019 Nominal" xfId="5267"/>
    <cellStyle name="20% - Accent5 56" xfId="5268"/>
    <cellStyle name="20% - Accent5 56 2" xfId="5269"/>
    <cellStyle name="20% - Accent5 56_2018 v 2019 Nominal" xfId="5270"/>
    <cellStyle name="20% - Accent5 57" xfId="5271"/>
    <cellStyle name="20% - Accent5 57 2" xfId="5272"/>
    <cellStyle name="20% - Accent5 57_2018 v 2019 Nominal" xfId="5273"/>
    <cellStyle name="20% - Accent5 58" xfId="5274"/>
    <cellStyle name="20% - Accent5 59" xfId="5275"/>
    <cellStyle name="20% - Accent5 6" xfId="5276"/>
    <cellStyle name="20% - Accent5 6 2" xfId="5277"/>
    <cellStyle name="20% - Accent5 6 2 2" xfId="5278"/>
    <cellStyle name="20% - Accent5 6 2 2 2" xfId="5279"/>
    <cellStyle name="20% - Accent5 6 2 2_2018 v 2019 Nominal" xfId="5280"/>
    <cellStyle name="20% - Accent5 6 2 3" xfId="5281"/>
    <cellStyle name="20% - Accent5 6 2 4" xfId="5282"/>
    <cellStyle name="20% - Accent5 6 2_2018 v 2019 Nominal" xfId="5283"/>
    <cellStyle name="20% - Accent5 6 3" xfId="5284"/>
    <cellStyle name="20% - Accent5 6 3 2" xfId="5285"/>
    <cellStyle name="20% - Accent5 6 3 2 2" xfId="5286"/>
    <cellStyle name="20% - Accent5 6 3 2_2018 v 2019 Nominal" xfId="5287"/>
    <cellStyle name="20% - Accent5 6 3 3" xfId="5288"/>
    <cellStyle name="20% - Accent5 6 3_2018 v 2019 Nominal" xfId="5289"/>
    <cellStyle name="20% - Accent5 6 4" xfId="5290"/>
    <cellStyle name="20% - Accent5 6 4 2" xfId="5291"/>
    <cellStyle name="20% - Accent5 6 4 3" xfId="5292"/>
    <cellStyle name="20% - Accent5 6 4_2018 v 2019 Nominal" xfId="5293"/>
    <cellStyle name="20% - Accent5 6 5" xfId="5294"/>
    <cellStyle name="20% - Accent5 6 6" xfId="5295"/>
    <cellStyle name="20% - Accent5 6 7" xfId="5296"/>
    <cellStyle name="20% - Accent5 6_2018 v 2019 Nominal" xfId="5297"/>
    <cellStyle name="20% - Accent5 60" xfId="5298"/>
    <cellStyle name="20% - Accent5 61" xfId="5299"/>
    <cellStyle name="20% - Accent5 62" xfId="5300"/>
    <cellStyle name="20% - Accent5 63" xfId="5301"/>
    <cellStyle name="20% - Accent5 64" xfId="5302"/>
    <cellStyle name="20% - Accent5 65" xfId="5303"/>
    <cellStyle name="20% - Accent5 66" xfId="5304"/>
    <cellStyle name="20% - Accent5 67" xfId="5305"/>
    <cellStyle name="20% - Accent5 68" xfId="5306"/>
    <cellStyle name="20% - Accent5 69" xfId="5307"/>
    <cellStyle name="20% - Accent5 7" xfId="5308"/>
    <cellStyle name="20% - Accent5 7 2" xfId="5309"/>
    <cellStyle name="20% - Accent5 7 2 2" xfId="5310"/>
    <cellStyle name="20% - Accent5 7 2_2018 v 2019 Nominal" xfId="5311"/>
    <cellStyle name="20% - Accent5 7 3" xfId="5312"/>
    <cellStyle name="20% - Accent5 7_2018 v 2019 Nominal" xfId="5313"/>
    <cellStyle name="20% - Accent5 70" xfId="5314"/>
    <cellStyle name="20% - Accent5 71" xfId="5315"/>
    <cellStyle name="20% - Accent5 72" xfId="5316"/>
    <cellStyle name="20% - Accent5 73" xfId="5317"/>
    <cellStyle name="20% - Accent5 74" xfId="5318"/>
    <cellStyle name="20% - Accent5 75" xfId="5319"/>
    <cellStyle name="20% - Accent5 76" xfId="5320"/>
    <cellStyle name="20% - Accent5 77" xfId="5321"/>
    <cellStyle name="20% - Accent5 78" xfId="5322"/>
    <cellStyle name="20% - Accent5 79" xfId="5323"/>
    <cellStyle name="20% - Accent5 8" xfId="5324"/>
    <cellStyle name="20% - Accent5 8 2" xfId="5325"/>
    <cellStyle name="20% - Accent5 8 2 2" xfId="5326"/>
    <cellStyle name="20% - Accent5 8 2 2 2" xfId="5327"/>
    <cellStyle name="20% - Accent5 8 2 2 3" xfId="5328"/>
    <cellStyle name="20% - Accent5 8 2 2_2018 v 2019 Nominal" xfId="5329"/>
    <cellStyle name="20% - Accent5 8 2 3" xfId="5330"/>
    <cellStyle name="20% - Accent5 8 2 4" xfId="5331"/>
    <cellStyle name="20% - Accent5 8 2_2018 v 2019 Nominal" xfId="5332"/>
    <cellStyle name="20% - Accent5 8 3" xfId="5333"/>
    <cellStyle name="20% - Accent5 8 3 2" xfId="5334"/>
    <cellStyle name="20% - Accent5 8 3 2 2" xfId="5335"/>
    <cellStyle name="20% - Accent5 8 3 2_2018 v 2019 Nominal" xfId="5336"/>
    <cellStyle name="20% - Accent5 8 3 3" xfId="5337"/>
    <cellStyle name="20% - Accent5 8 3_2018 v 2019 Nominal" xfId="5338"/>
    <cellStyle name="20% - Accent5 8 4" xfId="5339"/>
    <cellStyle name="20% - Accent5 8 4 2" xfId="5340"/>
    <cellStyle name="20% - Accent5 8 4_2018 v 2019 Nominal" xfId="5341"/>
    <cellStyle name="20% - Accent5 8 5" xfId="5342"/>
    <cellStyle name="20% - Accent5 8 6" xfId="5343"/>
    <cellStyle name="20% - Accent5 8 7" xfId="5344"/>
    <cellStyle name="20% - Accent5 8_2018 v 2019 Nominal" xfId="5345"/>
    <cellStyle name="20% - Accent5 80" xfId="5346"/>
    <cellStyle name="20% - Accent5 81" xfId="5347"/>
    <cellStyle name="20% - Accent5 82" xfId="5348"/>
    <cellStyle name="20% - Accent5 83" xfId="5349"/>
    <cellStyle name="20% - Accent5 84" xfId="5350"/>
    <cellStyle name="20% - Accent5 85" xfId="5351"/>
    <cellStyle name="20% - Accent5 86" xfId="5352"/>
    <cellStyle name="20% - Accent5 87" xfId="5353"/>
    <cellStyle name="20% - Accent5 88" xfId="5354"/>
    <cellStyle name="20% - Accent5 89" xfId="5355"/>
    <cellStyle name="20% - Accent5 9" xfId="5356"/>
    <cellStyle name="20% - Accent5 9 2" xfId="5357"/>
    <cellStyle name="20% - Accent5 9 2 2" xfId="5358"/>
    <cellStyle name="20% - Accent5 9 2 2 2" xfId="5359"/>
    <cellStyle name="20% - Accent5 9 2 2 3" xfId="5360"/>
    <cellStyle name="20% - Accent5 9 2 2_2018 v 2019 Nominal" xfId="5361"/>
    <cellStyle name="20% - Accent5 9 2 3" xfId="5362"/>
    <cellStyle name="20% - Accent5 9 2 4" xfId="5363"/>
    <cellStyle name="20% - Accent5 9 2_2018 v 2019 Nominal" xfId="5364"/>
    <cellStyle name="20% - Accent5 9 3" xfId="5365"/>
    <cellStyle name="20% - Accent5 9 3 2" xfId="5366"/>
    <cellStyle name="20% - Accent5 9 3 2 2" xfId="5367"/>
    <cellStyle name="20% - Accent5 9 3 2_2018 v 2019 Nominal" xfId="5368"/>
    <cellStyle name="20% - Accent5 9 3 3" xfId="5369"/>
    <cellStyle name="20% - Accent5 9 3_2018 v 2019 Nominal" xfId="5370"/>
    <cellStyle name="20% - Accent5 9 4" xfId="5371"/>
    <cellStyle name="20% - Accent5 9 4 2" xfId="5372"/>
    <cellStyle name="20% - Accent5 9 4_2018 v 2019 Nominal" xfId="5373"/>
    <cellStyle name="20% - Accent5 9 5" xfId="5374"/>
    <cellStyle name="20% - Accent5 9 6" xfId="5375"/>
    <cellStyle name="20% - Accent5 9 7" xfId="5376"/>
    <cellStyle name="20% - Accent5 9_2018 v 2019 Nominal" xfId="5377"/>
    <cellStyle name="20% - Accent5 90" xfId="5378"/>
    <cellStyle name="20% - Accent5 91" xfId="5379"/>
    <cellStyle name="20% - Accent5 92" xfId="5380"/>
    <cellStyle name="20% - Accent5 93" xfId="5381"/>
    <cellStyle name="20% - Accent5 94" xfId="5382"/>
    <cellStyle name="20% - Accent5 95" xfId="5383"/>
    <cellStyle name="20% - Accent5 96" xfId="5384"/>
    <cellStyle name="20% - Accent5 97" xfId="5385"/>
    <cellStyle name="20% - Accent5 98" xfId="5386"/>
    <cellStyle name="20% - Accent5 99" xfId="5387"/>
    <cellStyle name="20% - Accent6 10" xfId="5388"/>
    <cellStyle name="20% - Accent6 10 2" xfId="5389"/>
    <cellStyle name="20% - Accent6 10 2 2" xfId="5390"/>
    <cellStyle name="20% - Accent6 10 2 2 2" xfId="5391"/>
    <cellStyle name="20% - Accent6 10 2 2 3" xfId="5392"/>
    <cellStyle name="20% - Accent6 10 2 2_2018 v 2019 Nominal" xfId="5393"/>
    <cellStyle name="20% - Accent6 10 2 3" xfId="5394"/>
    <cellStyle name="20% - Accent6 10 2 4" xfId="5395"/>
    <cellStyle name="20% - Accent6 10 2_2018 v 2019 Nominal" xfId="5396"/>
    <cellStyle name="20% - Accent6 10 3" xfId="5397"/>
    <cellStyle name="20% - Accent6 10 3 2" xfId="5398"/>
    <cellStyle name="20% - Accent6 10 3 2 2" xfId="5399"/>
    <cellStyle name="20% - Accent6 10 3 2_2018 v 2019 Nominal" xfId="5400"/>
    <cellStyle name="20% - Accent6 10 3 3" xfId="5401"/>
    <cellStyle name="20% - Accent6 10 3 4" xfId="5402"/>
    <cellStyle name="20% - Accent6 10 3_2018 v 2019 Nominal" xfId="5403"/>
    <cellStyle name="20% - Accent6 10 4" xfId="5404"/>
    <cellStyle name="20% - Accent6 10 4 2" xfId="5405"/>
    <cellStyle name="20% - Accent6 10 4_2018 v 2019 Nominal" xfId="5406"/>
    <cellStyle name="20% - Accent6 10 5" xfId="5407"/>
    <cellStyle name="20% - Accent6 10 6" xfId="5408"/>
    <cellStyle name="20% - Accent6 10_2018 v 2019 Nominal" xfId="5409"/>
    <cellStyle name="20% - Accent6 100" xfId="5410"/>
    <cellStyle name="20% - Accent6 101" xfId="5411"/>
    <cellStyle name="20% - Accent6 102" xfId="5412"/>
    <cellStyle name="20% - Accent6 103" xfId="5413"/>
    <cellStyle name="20% - Accent6 104" xfId="5414"/>
    <cellStyle name="20% - Accent6 105" xfId="5415"/>
    <cellStyle name="20% - Accent6 106" xfId="5416"/>
    <cellStyle name="20% - Accent6 107" xfId="5417"/>
    <cellStyle name="20% - Accent6 108" xfId="5418"/>
    <cellStyle name="20% - Accent6 109" xfId="5419"/>
    <cellStyle name="20% - Accent6 11" xfId="5420"/>
    <cellStyle name="20% - Accent6 11 2" xfId="5421"/>
    <cellStyle name="20% - Accent6 11 2 2" xfId="5422"/>
    <cellStyle name="20% - Accent6 11 2_2018 v 2019 Nominal" xfId="5423"/>
    <cellStyle name="20% - Accent6 11 3" xfId="5424"/>
    <cellStyle name="20% - Accent6 11 3 2" xfId="5425"/>
    <cellStyle name="20% - Accent6 11 3_2018 v 2019 Nominal" xfId="5426"/>
    <cellStyle name="20% - Accent6 11 4" xfId="5427"/>
    <cellStyle name="20% - Accent6 11_2018 v 2019 Nominal" xfId="5428"/>
    <cellStyle name="20% - Accent6 110" xfId="5429"/>
    <cellStyle name="20% - Accent6 111" xfId="5430"/>
    <cellStyle name="20% - Accent6 112" xfId="5431"/>
    <cellStyle name="20% - Accent6 113" xfId="5432"/>
    <cellStyle name="20% - Accent6 114" xfId="5433"/>
    <cellStyle name="20% - Accent6 115" xfId="5434"/>
    <cellStyle name="20% - Accent6 116" xfId="5435"/>
    <cellStyle name="20% - Accent6 117" xfId="5436"/>
    <cellStyle name="20% - Accent6 12" xfId="5437"/>
    <cellStyle name="20% - Accent6 12 2" xfId="5438"/>
    <cellStyle name="20% - Accent6 12 2 2" xfId="5439"/>
    <cellStyle name="20% - Accent6 12 2_2018 v 2019 Nominal" xfId="5440"/>
    <cellStyle name="20% - Accent6 12 3" xfId="5441"/>
    <cellStyle name="20% - Accent6 12 4" xfId="5442"/>
    <cellStyle name="20% - Accent6 12_2018 v 2019 Nominal" xfId="5443"/>
    <cellStyle name="20% - Accent6 13" xfId="5444"/>
    <cellStyle name="20% - Accent6 13 2" xfId="5445"/>
    <cellStyle name="20% - Accent6 13 2 2" xfId="5446"/>
    <cellStyle name="20% - Accent6 13 2_2018 v 2019 Nominal" xfId="5447"/>
    <cellStyle name="20% - Accent6 13 3" xfId="5448"/>
    <cellStyle name="20% - Accent6 13 4" xfId="5449"/>
    <cellStyle name="20% - Accent6 13_2018 v 2019 Nominal" xfId="5450"/>
    <cellStyle name="20% - Accent6 14" xfId="5451"/>
    <cellStyle name="20% - Accent6 14 2" xfId="5452"/>
    <cellStyle name="20% - Accent6 14 2 2" xfId="5453"/>
    <cellStyle name="20% - Accent6 14 2_2018 v 2019 Nominal" xfId="5454"/>
    <cellStyle name="20% - Accent6 14 3" xfId="5455"/>
    <cellStyle name="20% - Accent6 14 4" xfId="5456"/>
    <cellStyle name="20% - Accent6 14_2018 v 2019 Nominal" xfId="5457"/>
    <cellStyle name="20% - Accent6 15" xfId="5458"/>
    <cellStyle name="20% - Accent6 15 2" xfId="5459"/>
    <cellStyle name="20% - Accent6 15 2 2" xfId="5460"/>
    <cellStyle name="20% - Accent6 15 2_2018 v 2019 Nominal" xfId="5461"/>
    <cellStyle name="20% - Accent6 15 3" xfId="5462"/>
    <cellStyle name="20% - Accent6 15 4" xfId="5463"/>
    <cellStyle name="20% - Accent6 15_2018 v 2019 Nominal" xfId="5464"/>
    <cellStyle name="20% - Accent6 16" xfId="5465"/>
    <cellStyle name="20% - Accent6 16 2" xfId="5466"/>
    <cellStyle name="20% - Accent6 16 2 2" xfId="5467"/>
    <cellStyle name="20% - Accent6 16 2_2018 v 2019 Nominal" xfId="5468"/>
    <cellStyle name="20% - Accent6 16 3" xfId="5469"/>
    <cellStyle name="20% - Accent6 16 4" xfId="5470"/>
    <cellStyle name="20% - Accent6 16_2018 v 2019 Nominal" xfId="5471"/>
    <cellStyle name="20% - Accent6 17" xfId="5472"/>
    <cellStyle name="20% - Accent6 17 2" xfId="5473"/>
    <cellStyle name="20% - Accent6 17 2 2" xfId="5474"/>
    <cellStyle name="20% - Accent6 17 2_2018 v 2019 Nominal" xfId="5475"/>
    <cellStyle name="20% - Accent6 17 3" xfId="5476"/>
    <cellStyle name="20% - Accent6 17 4" xfId="5477"/>
    <cellStyle name="20% - Accent6 17_2018 v 2019 Nominal" xfId="5478"/>
    <cellStyle name="20% - Accent6 18" xfId="5479"/>
    <cellStyle name="20% - Accent6 18 2" xfId="5480"/>
    <cellStyle name="20% - Accent6 18 2 2" xfId="5481"/>
    <cellStyle name="20% - Accent6 18 2_2018 v 2019 Nominal" xfId="5482"/>
    <cellStyle name="20% - Accent6 18 3" xfId="5483"/>
    <cellStyle name="20% - Accent6 18_2018 v 2019 Nominal" xfId="5484"/>
    <cellStyle name="20% - Accent6 19" xfId="5485"/>
    <cellStyle name="20% - Accent6 19 2" xfId="5486"/>
    <cellStyle name="20% - Accent6 19 2 2" xfId="5487"/>
    <cellStyle name="20% - Accent6 19 2_2018 v 2019 Nominal" xfId="5488"/>
    <cellStyle name="20% - Accent6 19 3" xfId="5489"/>
    <cellStyle name="20% - Accent6 19_2018 v 2019 Nominal" xfId="5490"/>
    <cellStyle name="20% - Accent6 2" xfId="67"/>
    <cellStyle name="20% - Accent6 2 10" xfId="5491"/>
    <cellStyle name="20% - Accent6 2 2" xfId="5492"/>
    <cellStyle name="20% - Accent6 2 2 10" xfId="5493"/>
    <cellStyle name="20% - Accent6 2 2 2" xfId="5494"/>
    <cellStyle name="20% - Accent6 2 2 2 2" xfId="5495"/>
    <cellStyle name="20% - Accent6 2 2 2 2 2" xfId="5496"/>
    <cellStyle name="20% - Accent6 2 2 2 2 2 2" xfId="5497"/>
    <cellStyle name="20% - Accent6 2 2 2 2 2 2 2" xfId="5498"/>
    <cellStyle name="20% - Accent6 2 2 2 2 2 2_2018 v 2019 Nominal" xfId="5499"/>
    <cellStyle name="20% - Accent6 2 2 2 2 2 3" xfId="5500"/>
    <cellStyle name="20% - Accent6 2 2 2 2 2_2018 v 2019 Nominal" xfId="5501"/>
    <cellStyle name="20% - Accent6 2 2 2 2 3" xfId="5502"/>
    <cellStyle name="20% - Accent6 2 2 2 2 3 2" xfId="5503"/>
    <cellStyle name="20% - Accent6 2 2 2 2 3_2018 v 2019 Nominal" xfId="5504"/>
    <cellStyle name="20% - Accent6 2 2 2 2 4" xfId="5505"/>
    <cellStyle name="20% - Accent6 2 2 2 2 5" xfId="5506"/>
    <cellStyle name="20% - Accent6 2 2 2 2_2018 v 2019 Nominal" xfId="5507"/>
    <cellStyle name="20% - Accent6 2 2 2 3" xfId="5508"/>
    <cellStyle name="20% - Accent6 2 2 2 3 2" xfId="5509"/>
    <cellStyle name="20% - Accent6 2 2 2 3 2 2" xfId="5510"/>
    <cellStyle name="20% - Accent6 2 2 2 3 2_2018 v 2019 Nominal" xfId="5511"/>
    <cellStyle name="20% - Accent6 2 2 2 3 3" xfId="5512"/>
    <cellStyle name="20% - Accent6 2 2 2 3_2018 v 2019 Nominal" xfId="5513"/>
    <cellStyle name="20% - Accent6 2 2 2 4" xfId="5514"/>
    <cellStyle name="20% - Accent6 2 2 2 4 2" xfId="5515"/>
    <cellStyle name="20% - Accent6 2 2 2 4_2018 v 2019 Nominal" xfId="5516"/>
    <cellStyle name="20% - Accent6 2 2 2 5" xfId="5517"/>
    <cellStyle name="20% - Accent6 2 2 2 6" xfId="5518"/>
    <cellStyle name="20% - Accent6 2 2 2_2018 v 2019 Nominal" xfId="5519"/>
    <cellStyle name="20% - Accent6 2 2 3" xfId="5520"/>
    <cellStyle name="20% - Accent6 2 2 3 2" xfId="5521"/>
    <cellStyle name="20% - Accent6 2 2 3 2 2" xfId="5522"/>
    <cellStyle name="20% - Accent6 2 2 3 2 2 2" xfId="5523"/>
    <cellStyle name="20% - Accent6 2 2 3 2 2 2 2" xfId="5524"/>
    <cellStyle name="20% - Accent6 2 2 3 2 2 2_2018 v 2019 Nominal" xfId="5525"/>
    <cellStyle name="20% - Accent6 2 2 3 2 2 3" xfId="5526"/>
    <cellStyle name="20% - Accent6 2 2 3 2 2 4" xfId="5527"/>
    <cellStyle name="20% - Accent6 2 2 3 2 2_2018 v 2019 Nominal" xfId="5528"/>
    <cellStyle name="20% - Accent6 2 2 3 2 3" xfId="5529"/>
    <cellStyle name="20% - Accent6 2 2 3 2 3 2" xfId="5530"/>
    <cellStyle name="20% - Accent6 2 2 3 2 3_2018 v 2019 Nominal" xfId="5531"/>
    <cellStyle name="20% - Accent6 2 2 3 2 4" xfId="5532"/>
    <cellStyle name="20% - Accent6 2 2 3 2 5" xfId="5533"/>
    <cellStyle name="20% - Accent6 2 2 3 2_2018 v 2019 Nominal" xfId="5534"/>
    <cellStyle name="20% - Accent6 2 2 3 3" xfId="5535"/>
    <cellStyle name="20% - Accent6 2 2 3 3 2" xfId="5536"/>
    <cellStyle name="20% - Accent6 2 2 3 3 2 2" xfId="5537"/>
    <cellStyle name="20% - Accent6 2 2 3 3 2_2018 v 2019 Nominal" xfId="5538"/>
    <cellStyle name="20% - Accent6 2 2 3 3 3" xfId="5539"/>
    <cellStyle name="20% - Accent6 2 2 3 3_2018 v 2019 Nominal" xfId="5540"/>
    <cellStyle name="20% - Accent6 2 2 3 4" xfId="5541"/>
    <cellStyle name="20% - Accent6 2 2 3 4 2" xfId="5542"/>
    <cellStyle name="20% - Accent6 2 2 3 4_2018 v 2019 Nominal" xfId="5543"/>
    <cellStyle name="20% - Accent6 2 2 3 5" xfId="5544"/>
    <cellStyle name="20% - Accent6 2 2 3 6" xfId="5545"/>
    <cellStyle name="20% - Accent6 2 2 3_2018 v 2019 Nominal" xfId="5546"/>
    <cellStyle name="20% - Accent6 2 2 4" xfId="5547"/>
    <cellStyle name="20% - Accent6 2 2 4 2" xfId="5548"/>
    <cellStyle name="20% - Accent6 2 2 4 2 2" xfId="5549"/>
    <cellStyle name="20% - Accent6 2 2 4 2 2 2" xfId="5550"/>
    <cellStyle name="20% - Accent6 2 2 4 2 2_2018 v 2019 Nominal" xfId="5551"/>
    <cellStyle name="20% - Accent6 2 2 4 2 3" xfId="5552"/>
    <cellStyle name="20% - Accent6 2 2 4 2_2018 v 2019 Nominal" xfId="5553"/>
    <cellStyle name="20% - Accent6 2 2 4 3" xfId="5554"/>
    <cellStyle name="20% - Accent6 2 2 4 3 2" xfId="5555"/>
    <cellStyle name="20% - Accent6 2 2 4 3_2018 v 2019 Nominal" xfId="5556"/>
    <cellStyle name="20% - Accent6 2 2 4 4" xfId="5557"/>
    <cellStyle name="20% - Accent6 2 2 4 5" xfId="5558"/>
    <cellStyle name="20% - Accent6 2 2 4_2018 v 2019 Nominal" xfId="5559"/>
    <cellStyle name="20% - Accent6 2 2 5" xfId="5560"/>
    <cellStyle name="20% - Accent6 2 2 5 2" xfId="5561"/>
    <cellStyle name="20% - Accent6 2 2 5 2 2" xfId="5562"/>
    <cellStyle name="20% - Accent6 2 2 5 2_2018 v 2019 Nominal" xfId="5563"/>
    <cellStyle name="20% - Accent6 2 2 5 3" xfId="5564"/>
    <cellStyle name="20% - Accent6 2 2 5_2018 v 2019 Nominal" xfId="5565"/>
    <cellStyle name="20% - Accent6 2 2 6" xfId="5566"/>
    <cellStyle name="20% - Accent6 2 2 6 2" xfId="5567"/>
    <cellStyle name="20% - Accent6 2 2 6_2018 v 2019 Nominal" xfId="5568"/>
    <cellStyle name="20% - Accent6 2 2 7" xfId="5569"/>
    <cellStyle name="20% - Accent6 2 2 8" xfId="5570"/>
    <cellStyle name="20% - Accent6 2 2 9" xfId="5571"/>
    <cellStyle name="20% - Accent6 2 2_2018 v 2019 Nominal" xfId="5572"/>
    <cellStyle name="20% - Accent6 2 3" xfId="5573"/>
    <cellStyle name="20% - Accent6 2 3 2" xfId="5574"/>
    <cellStyle name="20% - Accent6 2 3 2 2" xfId="5575"/>
    <cellStyle name="20% - Accent6 2 3 2 2 2" xfId="5576"/>
    <cellStyle name="20% - Accent6 2 3 2 2 2 2" xfId="5577"/>
    <cellStyle name="20% - Accent6 2 3 2 2 2_2018 v 2019 Nominal" xfId="5578"/>
    <cellStyle name="20% - Accent6 2 3 2 2 3" xfId="5579"/>
    <cellStyle name="20% - Accent6 2 3 2 2_2018 v 2019 Nominal" xfId="5580"/>
    <cellStyle name="20% - Accent6 2 3 2 3" xfId="5581"/>
    <cellStyle name="20% - Accent6 2 3 2 3 2" xfId="5582"/>
    <cellStyle name="20% - Accent6 2 3 2 3_2018 v 2019 Nominal" xfId="5583"/>
    <cellStyle name="20% - Accent6 2 3 2 4" xfId="5584"/>
    <cellStyle name="20% - Accent6 2 3 2_2018 v 2019 Nominal" xfId="5585"/>
    <cellStyle name="20% - Accent6 2 3 3" xfId="5586"/>
    <cellStyle name="20% - Accent6 2 3 3 2" xfId="5587"/>
    <cellStyle name="20% - Accent6 2 3 3 2 2" xfId="5588"/>
    <cellStyle name="20% - Accent6 2 3 3 2 2 2" xfId="5589"/>
    <cellStyle name="20% - Accent6 2 3 3 2 2_2018 v 2019 Nominal" xfId="5590"/>
    <cellStyle name="20% - Accent6 2 3 3 2 3" xfId="5591"/>
    <cellStyle name="20% - Accent6 2 3 3 2_2018 v 2019 Nominal" xfId="5592"/>
    <cellStyle name="20% - Accent6 2 3 3 3" xfId="5593"/>
    <cellStyle name="20% - Accent6 2 3 3 3 2" xfId="5594"/>
    <cellStyle name="20% - Accent6 2 3 3 3_2018 v 2019 Nominal" xfId="5595"/>
    <cellStyle name="20% - Accent6 2 3 3 4" xfId="5596"/>
    <cellStyle name="20% - Accent6 2 3 3_2018 v 2019 Nominal" xfId="5597"/>
    <cellStyle name="20% - Accent6 2 3 4" xfId="5598"/>
    <cellStyle name="20% - Accent6 2 3 4 2" xfId="5599"/>
    <cellStyle name="20% - Accent6 2 3 4 2 2" xfId="5600"/>
    <cellStyle name="20% - Accent6 2 3 4 2_2018 v 2019 Nominal" xfId="5601"/>
    <cellStyle name="20% - Accent6 2 3 4 3" xfId="5602"/>
    <cellStyle name="20% - Accent6 2 3 4_2018 v 2019 Nominal" xfId="5603"/>
    <cellStyle name="20% - Accent6 2 3 5" xfId="5604"/>
    <cellStyle name="20% - Accent6 2 3 5 2" xfId="5605"/>
    <cellStyle name="20% - Accent6 2 3 5_2018 v 2019 Nominal" xfId="5606"/>
    <cellStyle name="20% - Accent6 2 3 6" xfId="5607"/>
    <cellStyle name="20% - Accent6 2 3_2018 v 2019 Nominal" xfId="5608"/>
    <cellStyle name="20% - Accent6 2 4" xfId="5609"/>
    <cellStyle name="20% - Accent6 2 4 2" xfId="5610"/>
    <cellStyle name="20% - Accent6 2 4 2 2" xfId="5611"/>
    <cellStyle name="20% - Accent6 2 4 2 2 2" xfId="5612"/>
    <cellStyle name="20% - Accent6 2 4 2 2_2018 v 2019 Nominal" xfId="5613"/>
    <cellStyle name="20% - Accent6 2 4 2 3" xfId="5614"/>
    <cellStyle name="20% - Accent6 2 4 2_2018 v 2019 Nominal" xfId="5615"/>
    <cellStyle name="20% - Accent6 2 4 3" xfId="5616"/>
    <cellStyle name="20% - Accent6 2 4 3 2" xfId="5617"/>
    <cellStyle name="20% - Accent6 2 4 3_2018 v 2019 Nominal" xfId="5618"/>
    <cellStyle name="20% - Accent6 2 4 4" xfId="5619"/>
    <cellStyle name="20% - Accent6 2 4_2018 v 2019 Nominal" xfId="5620"/>
    <cellStyle name="20% - Accent6 2 5" xfId="5621"/>
    <cellStyle name="20% - Accent6 2 5 2" xfId="5622"/>
    <cellStyle name="20% - Accent6 2 5 2 2" xfId="5623"/>
    <cellStyle name="20% - Accent6 2 5 2 2 2" xfId="5624"/>
    <cellStyle name="20% - Accent6 2 5 2 2_2018 v 2019 Nominal" xfId="5625"/>
    <cellStyle name="20% - Accent6 2 5 2 3" xfId="5626"/>
    <cellStyle name="20% - Accent6 2 5 2_2018 v 2019 Nominal" xfId="5627"/>
    <cellStyle name="20% - Accent6 2 5 3" xfId="5628"/>
    <cellStyle name="20% - Accent6 2 5 3 2" xfId="5629"/>
    <cellStyle name="20% - Accent6 2 5 3_2018 v 2019 Nominal" xfId="5630"/>
    <cellStyle name="20% - Accent6 2 5 4" xfId="5631"/>
    <cellStyle name="20% - Accent6 2 5_2018 v 2019 Nominal" xfId="5632"/>
    <cellStyle name="20% - Accent6 2 6" xfId="5633"/>
    <cellStyle name="20% - Accent6 2 6 2" xfId="5634"/>
    <cellStyle name="20% - Accent6 2 6 2 2" xfId="5635"/>
    <cellStyle name="20% - Accent6 2 6 2_2018 v 2019 Nominal" xfId="5636"/>
    <cellStyle name="20% - Accent6 2 6 3" xfId="5637"/>
    <cellStyle name="20% - Accent6 2 6_2018 v 2019 Nominal" xfId="5638"/>
    <cellStyle name="20% - Accent6 2 7" xfId="5639"/>
    <cellStyle name="20% - Accent6 2 7 2" xfId="5640"/>
    <cellStyle name="20% - Accent6 2 7 2 2" xfId="5641"/>
    <cellStyle name="20% - Accent6 2 7 2_2018 v 2019 Nominal" xfId="5642"/>
    <cellStyle name="20% - Accent6 2 7 3" xfId="5643"/>
    <cellStyle name="20% - Accent6 2 7_2018 v 2019 Nominal" xfId="5644"/>
    <cellStyle name="20% - Accent6 2 8" xfId="5645"/>
    <cellStyle name="20% - Accent6 2 8 2" xfId="5646"/>
    <cellStyle name="20% - Accent6 2 8_2018 v 2019 Nominal" xfId="5647"/>
    <cellStyle name="20% - Accent6 2 9" xfId="5648"/>
    <cellStyle name="20% - Accent6 2_2018 v 2019 Nominal" xfId="5649"/>
    <cellStyle name="20% - Accent6 20" xfId="5650"/>
    <cellStyle name="20% - Accent6 20 2" xfId="5651"/>
    <cellStyle name="20% - Accent6 20_2018 v 2019 Nominal" xfId="5652"/>
    <cellStyle name="20% - Accent6 21" xfId="5653"/>
    <cellStyle name="20% - Accent6 21 2" xfId="5654"/>
    <cellStyle name="20% - Accent6 21 3" xfId="5655"/>
    <cellStyle name="20% - Accent6 21_2018 v 2019 Nominal" xfId="5656"/>
    <cellStyle name="20% - Accent6 22" xfId="5657"/>
    <cellStyle name="20% - Accent6 22 2" xfId="5658"/>
    <cellStyle name="20% - Accent6 22 3" xfId="5659"/>
    <cellStyle name="20% - Accent6 22_2018 v 2019 Nominal" xfId="5660"/>
    <cellStyle name="20% - Accent6 23" xfId="5661"/>
    <cellStyle name="20% - Accent6 23 2" xfId="5662"/>
    <cellStyle name="20% - Accent6 23_2018 v 2019 Nominal" xfId="5663"/>
    <cellStyle name="20% - Accent6 24" xfId="5664"/>
    <cellStyle name="20% - Accent6 24 2" xfId="5665"/>
    <cellStyle name="20% - Accent6 24_2018 v 2019 Nominal" xfId="5666"/>
    <cellStyle name="20% - Accent6 25" xfId="5667"/>
    <cellStyle name="20% - Accent6 25 2" xfId="5668"/>
    <cellStyle name="20% - Accent6 25_2018 v 2019 Nominal" xfId="5669"/>
    <cellStyle name="20% - Accent6 26" xfId="5670"/>
    <cellStyle name="20% - Accent6 26 2" xfId="5671"/>
    <cellStyle name="20% - Accent6 26_2018 v 2019 Nominal" xfId="5672"/>
    <cellStyle name="20% - Accent6 27" xfId="5673"/>
    <cellStyle name="20% - Accent6 27 2" xfId="5674"/>
    <cellStyle name="20% - Accent6 27_2018 v 2019 Nominal" xfId="5675"/>
    <cellStyle name="20% - Accent6 28" xfId="5676"/>
    <cellStyle name="20% - Accent6 28 2" xfId="5677"/>
    <cellStyle name="20% - Accent6 28_2018 v 2019 Nominal" xfId="5678"/>
    <cellStyle name="20% - Accent6 29" xfId="5679"/>
    <cellStyle name="20% - Accent6 29 2" xfId="5680"/>
    <cellStyle name="20% - Accent6 29_2018 v 2019 Nominal" xfId="5681"/>
    <cellStyle name="20% - Accent6 3" xfId="5682"/>
    <cellStyle name="20% - Accent6 3 10" xfId="5683"/>
    <cellStyle name="20% - Accent6 3 10 2" xfId="5684"/>
    <cellStyle name="20% - Accent6 3 10 3" xfId="5685"/>
    <cellStyle name="20% - Accent6 3 10_2018 v 2019 Nominal" xfId="5686"/>
    <cellStyle name="20% - Accent6 3 11" xfId="5687"/>
    <cellStyle name="20% - Accent6 3 11 2" xfId="5688"/>
    <cellStyle name="20% - Accent6 3 11_2018 v 2019 Nominal" xfId="5689"/>
    <cellStyle name="20% - Accent6 3 12" xfId="5690"/>
    <cellStyle name="20% - Accent6 3 13" xfId="5691"/>
    <cellStyle name="20% - Accent6 3 14" xfId="5692"/>
    <cellStyle name="20% - Accent6 3 2" xfId="5693"/>
    <cellStyle name="20% - Accent6 3 2 2" xfId="5694"/>
    <cellStyle name="20% - Accent6 3 2 2 2" xfId="5695"/>
    <cellStyle name="20% - Accent6 3 2 2 2 2" xfId="5696"/>
    <cellStyle name="20% - Accent6 3 2 2 2 2 2" xfId="5697"/>
    <cellStyle name="20% - Accent6 3 2 2 2 2 3" xfId="5698"/>
    <cellStyle name="20% - Accent6 3 2 2 2 2_2018 v 2019 Nominal" xfId="5699"/>
    <cellStyle name="20% - Accent6 3 2 2 2 3" xfId="5700"/>
    <cellStyle name="20% - Accent6 3 2 2 2 4" xfId="5701"/>
    <cellStyle name="20% - Accent6 3 2 2 2 5" xfId="5702"/>
    <cellStyle name="20% - Accent6 3 2 2 2_2018 v 2019 Nominal" xfId="5703"/>
    <cellStyle name="20% - Accent6 3 2 2 3" xfId="5704"/>
    <cellStyle name="20% - Accent6 3 2 2 3 2" xfId="5705"/>
    <cellStyle name="20% - Accent6 3 2 2 3 3" xfId="5706"/>
    <cellStyle name="20% - Accent6 3 2 2 3_2018 v 2019 Nominal" xfId="5707"/>
    <cellStyle name="20% - Accent6 3 2 2 4" xfId="5708"/>
    <cellStyle name="20% - Accent6 3 2 2 5" xfId="5709"/>
    <cellStyle name="20% - Accent6 3 2 2 6" xfId="5710"/>
    <cellStyle name="20% - Accent6 3 2 2_2018 v 2019 Nominal" xfId="5711"/>
    <cellStyle name="20% - Accent6 3 2 3" xfId="5712"/>
    <cellStyle name="20% - Accent6 3 2 3 2" xfId="5713"/>
    <cellStyle name="20% - Accent6 3 2 3 2 2" xfId="5714"/>
    <cellStyle name="20% - Accent6 3 2 3 2 2 2" xfId="5715"/>
    <cellStyle name="20% - Accent6 3 2 3 2 2 3" xfId="5716"/>
    <cellStyle name="20% - Accent6 3 2 3 2 2_2018 v 2019 Nominal" xfId="5717"/>
    <cellStyle name="20% - Accent6 3 2 3 2 3" xfId="5718"/>
    <cellStyle name="20% - Accent6 3 2 3 2 4" xfId="5719"/>
    <cellStyle name="20% - Accent6 3 2 3 2 5" xfId="5720"/>
    <cellStyle name="20% - Accent6 3 2 3 2_2018 v 2019 Nominal" xfId="5721"/>
    <cellStyle name="20% - Accent6 3 2 3 3" xfId="5722"/>
    <cellStyle name="20% - Accent6 3 2 3 3 2" xfId="5723"/>
    <cellStyle name="20% - Accent6 3 2 3 3 3" xfId="5724"/>
    <cellStyle name="20% - Accent6 3 2 3 3_2018 v 2019 Nominal" xfId="5725"/>
    <cellStyle name="20% - Accent6 3 2 3 4" xfId="5726"/>
    <cellStyle name="20% - Accent6 3 2 3 5" xfId="5727"/>
    <cellStyle name="20% - Accent6 3 2 3 6" xfId="5728"/>
    <cellStyle name="20% - Accent6 3 2 3_2018 v 2019 Nominal" xfId="5729"/>
    <cellStyle name="20% - Accent6 3 2 4" xfId="5730"/>
    <cellStyle name="20% - Accent6 3 2 4 2" xfId="5731"/>
    <cellStyle name="20% - Accent6 3 2 4 2 2" xfId="5732"/>
    <cellStyle name="20% - Accent6 3 2 4 2 3" xfId="5733"/>
    <cellStyle name="20% - Accent6 3 2 4 2_2018 v 2019 Nominal" xfId="5734"/>
    <cellStyle name="20% - Accent6 3 2 4 3" xfId="5735"/>
    <cellStyle name="20% - Accent6 3 2 4 4" xfId="5736"/>
    <cellStyle name="20% - Accent6 3 2 4 5" xfId="5737"/>
    <cellStyle name="20% - Accent6 3 2 4_2018 v 2019 Nominal" xfId="5738"/>
    <cellStyle name="20% - Accent6 3 2 5" xfId="5739"/>
    <cellStyle name="20% - Accent6 3 2 5 2" xfId="5740"/>
    <cellStyle name="20% - Accent6 3 2 5 3" xfId="5741"/>
    <cellStyle name="20% - Accent6 3 2 5_2018 v 2019 Nominal" xfId="5742"/>
    <cellStyle name="20% - Accent6 3 2 6" xfId="5743"/>
    <cellStyle name="20% - Accent6 3 2 7" xfId="5744"/>
    <cellStyle name="20% - Accent6 3 2 8" xfId="5745"/>
    <cellStyle name="20% - Accent6 3 2_2018 v 2019 Nominal" xfId="5746"/>
    <cellStyle name="20% - Accent6 3 3" xfId="5747"/>
    <cellStyle name="20% - Accent6 3 3 2" xfId="5748"/>
    <cellStyle name="20% - Accent6 3 3 2 2" xfId="5749"/>
    <cellStyle name="20% - Accent6 3 3 2 2 2" xfId="5750"/>
    <cellStyle name="20% - Accent6 3 3 2 2 3" xfId="5751"/>
    <cellStyle name="20% - Accent6 3 3 2 2_2018 v 2019 Nominal" xfId="5752"/>
    <cellStyle name="20% - Accent6 3 3 2 3" xfId="5753"/>
    <cellStyle name="20% - Accent6 3 3 2 4" xfId="5754"/>
    <cellStyle name="20% - Accent6 3 3 2 5" xfId="5755"/>
    <cellStyle name="20% - Accent6 3 3 2_2018 v 2019 Nominal" xfId="5756"/>
    <cellStyle name="20% - Accent6 3 3 3" xfId="5757"/>
    <cellStyle name="20% - Accent6 3 3 3 2" xfId="5758"/>
    <cellStyle name="20% - Accent6 3 3 3 3" xfId="5759"/>
    <cellStyle name="20% - Accent6 3 3 3_2018 v 2019 Nominal" xfId="5760"/>
    <cellStyle name="20% - Accent6 3 3 4" xfId="5761"/>
    <cellStyle name="20% - Accent6 3 3 5" xfId="5762"/>
    <cellStyle name="20% - Accent6 3 3 6" xfId="5763"/>
    <cellStyle name="20% - Accent6 3 3_2018 v 2019 Nominal" xfId="5764"/>
    <cellStyle name="20% - Accent6 3 4" xfId="5765"/>
    <cellStyle name="20% - Accent6 3 4 2" xfId="5766"/>
    <cellStyle name="20% - Accent6 3 4 2 2" xfId="5767"/>
    <cellStyle name="20% - Accent6 3 4 2 2 2" xfId="5768"/>
    <cellStyle name="20% - Accent6 3 4 2 2 3" xfId="5769"/>
    <cellStyle name="20% - Accent6 3 4 2 2_2018 v 2019 Nominal" xfId="5770"/>
    <cellStyle name="20% - Accent6 3 4 2 3" xfId="5771"/>
    <cellStyle name="20% - Accent6 3 4 2 4" xfId="5772"/>
    <cellStyle name="20% - Accent6 3 4 2 5" xfId="5773"/>
    <cellStyle name="20% - Accent6 3 4 2_2018 v 2019 Nominal" xfId="5774"/>
    <cellStyle name="20% - Accent6 3 4 3" xfId="5775"/>
    <cellStyle name="20% - Accent6 3 4 3 2" xfId="5776"/>
    <cellStyle name="20% - Accent6 3 4 3 3" xfId="5777"/>
    <cellStyle name="20% - Accent6 3 4 3_2018 v 2019 Nominal" xfId="5778"/>
    <cellStyle name="20% - Accent6 3 4 4" xfId="5779"/>
    <cellStyle name="20% - Accent6 3 4 5" xfId="5780"/>
    <cellStyle name="20% - Accent6 3 4 6" xfId="5781"/>
    <cellStyle name="20% - Accent6 3 4_2018 v 2019 Nominal" xfId="5782"/>
    <cellStyle name="20% - Accent6 3 5" xfId="5783"/>
    <cellStyle name="20% - Accent6 3 5 2" xfId="5784"/>
    <cellStyle name="20% - Accent6 3 5_2018 v 2019 Nominal" xfId="5785"/>
    <cellStyle name="20% - Accent6 3 6" xfId="5786"/>
    <cellStyle name="20% - Accent6 3 6 2" xfId="5787"/>
    <cellStyle name="20% - Accent6 3 6_2018 v 2019 Nominal" xfId="5788"/>
    <cellStyle name="20% - Accent6 3 7" xfId="5789"/>
    <cellStyle name="20% - Accent6 3 7 2" xfId="5790"/>
    <cellStyle name="20% - Accent6 3 7_2018 v 2019 Nominal" xfId="5791"/>
    <cellStyle name="20% - Accent6 3 8" xfId="5792"/>
    <cellStyle name="20% - Accent6 3 8 2" xfId="5793"/>
    <cellStyle name="20% - Accent6 3 8_2018 v 2019 Nominal" xfId="5794"/>
    <cellStyle name="20% - Accent6 3 9" xfId="5795"/>
    <cellStyle name="20% - Accent6 3 9 2" xfId="5796"/>
    <cellStyle name="20% - Accent6 3 9 2 2" xfId="5797"/>
    <cellStyle name="20% - Accent6 3 9 2 3" xfId="5798"/>
    <cellStyle name="20% - Accent6 3 9 2_2018 v 2019 Nominal" xfId="5799"/>
    <cellStyle name="20% - Accent6 3 9 3" xfId="5800"/>
    <cellStyle name="20% - Accent6 3 9 4" xfId="5801"/>
    <cellStyle name="20% - Accent6 3 9 5" xfId="5802"/>
    <cellStyle name="20% - Accent6 3 9_2018 v 2019 Nominal" xfId="5803"/>
    <cellStyle name="20% - Accent6 3_2018 v 2019 Nominal" xfId="5804"/>
    <cellStyle name="20% - Accent6 30" xfId="5805"/>
    <cellStyle name="20% - Accent6 30 2" xfId="5806"/>
    <cellStyle name="20% - Accent6 30_2018 v 2019 Nominal" xfId="5807"/>
    <cellStyle name="20% - Accent6 31" xfId="5808"/>
    <cellStyle name="20% - Accent6 31 2" xfId="5809"/>
    <cellStyle name="20% - Accent6 31_2018 v 2019 Nominal" xfId="5810"/>
    <cellStyle name="20% - Accent6 32" xfId="5811"/>
    <cellStyle name="20% - Accent6 32 2" xfId="5812"/>
    <cellStyle name="20% - Accent6 32_2018 v 2019 Nominal" xfId="5813"/>
    <cellStyle name="20% - Accent6 33" xfId="5814"/>
    <cellStyle name="20% - Accent6 33 2" xfId="5815"/>
    <cellStyle name="20% - Accent6 33_2018 v 2019 Nominal" xfId="5816"/>
    <cellStyle name="20% - Accent6 34" xfId="5817"/>
    <cellStyle name="20% - Accent6 34 2" xfId="5818"/>
    <cellStyle name="20% - Accent6 34_2018 v 2019 Nominal" xfId="5819"/>
    <cellStyle name="20% - Accent6 35" xfId="5820"/>
    <cellStyle name="20% - Accent6 35 2" xfId="5821"/>
    <cellStyle name="20% - Accent6 35_2018 v 2019 Nominal" xfId="5822"/>
    <cellStyle name="20% - Accent6 36" xfId="5823"/>
    <cellStyle name="20% - Accent6 36 2" xfId="5824"/>
    <cellStyle name="20% - Accent6 36_2018 v 2019 Nominal" xfId="5825"/>
    <cellStyle name="20% - Accent6 37" xfId="5826"/>
    <cellStyle name="20% - Accent6 37 2" xfId="5827"/>
    <cellStyle name="20% - Accent6 37_2018 v 2019 Nominal" xfId="5828"/>
    <cellStyle name="20% - Accent6 38" xfId="5829"/>
    <cellStyle name="20% - Accent6 38 2" xfId="5830"/>
    <cellStyle name="20% - Accent6 38_2018 v 2019 Nominal" xfId="5831"/>
    <cellStyle name="20% - Accent6 39" xfId="5832"/>
    <cellStyle name="20% - Accent6 39 2" xfId="5833"/>
    <cellStyle name="20% - Accent6 39_2018 v 2019 Nominal" xfId="5834"/>
    <cellStyle name="20% - Accent6 4" xfId="5835"/>
    <cellStyle name="20% - Accent6 4 10" xfId="5836"/>
    <cellStyle name="20% - Accent6 4 11" xfId="5837"/>
    <cellStyle name="20% - Accent6 4 2" xfId="5838"/>
    <cellStyle name="20% - Accent6 4 2 2" xfId="5839"/>
    <cellStyle name="20% - Accent6 4 2 2 2" xfId="5840"/>
    <cellStyle name="20% - Accent6 4 2 2 2 2" xfId="5841"/>
    <cellStyle name="20% - Accent6 4 2 2 2 3" xfId="5842"/>
    <cellStyle name="20% - Accent6 4 2 2 2_2018 v 2019 Nominal" xfId="5843"/>
    <cellStyle name="20% - Accent6 4 2 2 3" xfId="5844"/>
    <cellStyle name="20% - Accent6 4 2 2 4" xfId="5845"/>
    <cellStyle name="20% - Accent6 4 2 2 5" xfId="5846"/>
    <cellStyle name="20% - Accent6 4 2 2 6" xfId="5847"/>
    <cellStyle name="20% - Accent6 4 2 2 7" xfId="5848"/>
    <cellStyle name="20% - Accent6 4 2 2_2018 v 2019 Nominal" xfId="5849"/>
    <cellStyle name="20% - Accent6 4 2 3" xfId="5850"/>
    <cellStyle name="20% - Accent6 4 2 3 2" xfId="5851"/>
    <cellStyle name="20% - Accent6 4 2 3 3" xfId="5852"/>
    <cellStyle name="20% - Accent6 4 2 3_2018 v 2019 Nominal" xfId="5853"/>
    <cellStyle name="20% - Accent6 4 2 4" xfId="5854"/>
    <cellStyle name="20% - Accent6 4 2 5" xfId="5855"/>
    <cellStyle name="20% - Accent6 4 2 6" xfId="5856"/>
    <cellStyle name="20% - Accent6 4 2 7" xfId="5857"/>
    <cellStyle name="20% - Accent6 4 2 8" xfId="5858"/>
    <cellStyle name="20% - Accent6 4 2_2018 v 2019 Nominal" xfId="5859"/>
    <cellStyle name="20% - Accent6 4 3" xfId="5860"/>
    <cellStyle name="20% - Accent6 4 3 2" xfId="5861"/>
    <cellStyle name="20% - Accent6 4 3 2 2" xfId="5862"/>
    <cellStyle name="20% - Accent6 4 3 2 2 2" xfId="5863"/>
    <cellStyle name="20% - Accent6 4 3 2 2 3" xfId="5864"/>
    <cellStyle name="20% - Accent6 4 3 2 2_2018 v 2019 Nominal" xfId="5865"/>
    <cellStyle name="20% - Accent6 4 3 2 3" xfId="5866"/>
    <cellStyle name="20% - Accent6 4 3 2 4" xfId="5867"/>
    <cellStyle name="20% - Accent6 4 3 2 5" xfId="5868"/>
    <cellStyle name="20% - Accent6 4 3 2 6" xfId="5869"/>
    <cellStyle name="20% - Accent6 4 3 2 7" xfId="5870"/>
    <cellStyle name="20% - Accent6 4 3 2_2018 v 2019 Nominal" xfId="5871"/>
    <cellStyle name="20% - Accent6 4 3 3" xfId="5872"/>
    <cellStyle name="20% - Accent6 4 3 3 2" xfId="5873"/>
    <cellStyle name="20% - Accent6 4 3 3 3" xfId="5874"/>
    <cellStyle name="20% - Accent6 4 3 3_2018 v 2019 Nominal" xfId="5875"/>
    <cellStyle name="20% - Accent6 4 3 4" xfId="5876"/>
    <cellStyle name="20% - Accent6 4 3 5" xfId="5877"/>
    <cellStyle name="20% - Accent6 4 3 6" xfId="5878"/>
    <cellStyle name="20% - Accent6 4 3 7" xfId="5879"/>
    <cellStyle name="20% - Accent6 4 3 8" xfId="5880"/>
    <cellStyle name="20% - Accent6 4 3_2018 v 2019 Nominal" xfId="5881"/>
    <cellStyle name="20% - Accent6 4 4" xfId="5882"/>
    <cellStyle name="20% - Accent6 4 4 2" xfId="5883"/>
    <cellStyle name="20% - Accent6 4 4 2 2" xfId="5884"/>
    <cellStyle name="20% - Accent6 4 4 2 3" xfId="5885"/>
    <cellStyle name="20% - Accent6 4 4 2_2018 v 2019 Nominal" xfId="5886"/>
    <cellStyle name="20% - Accent6 4 4 3" xfId="5887"/>
    <cellStyle name="20% - Accent6 4 4 4" xfId="5888"/>
    <cellStyle name="20% - Accent6 4 4 5" xfId="5889"/>
    <cellStyle name="20% - Accent6 4 4 6" xfId="5890"/>
    <cellStyle name="20% - Accent6 4 4 7" xfId="5891"/>
    <cellStyle name="20% - Accent6 4 4_2018 v 2019 Nominal" xfId="5892"/>
    <cellStyle name="20% - Accent6 4 5" xfId="5893"/>
    <cellStyle name="20% - Accent6 4 5 2" xfId="5894"/>
    <cellStyle name="20% - Accent6 4 5 3" xfId="5895"/>
    <cellStyle name="20% - Accent6 4 5_2018 v 2019 Nominal" xfId="5896"/>
    <cellStyle name="20% - Accent6 4 6" xfId="5897"/>
    <cellStyle name="20% - Accent6 4 7" xfId="5898"/>
    <cellStyle name="20% - Accent6 4 8" xfId="5899"/>
    <cellStyle name="20% - Accent6 4 9" xfId="5900"/>
    <cellStyle name="20% - Accent6 4_2018 v 2019 Nominal" xfId="5901"/>
    <cellStyle name="20% - Accent6 40" xfId="5902"/>
    <cellStyle name="20% - Accent6 40 2" xfId="5903"/>
    <cellStyle name="20% - Accent6 40_2018 v 2019 Nominal" xfId="5904"/>
    <cellStyle name="20% - Accent6 41" xfId="5905"/>
    <cellStyle name="20% - Accent6 41 2" xfId="5906"/>
    <cellStyle name="20% - Accent6 41_2018 v 2019 Nominal" xfId="5907"/>
    <cellStyle name="20% - Accent6 42" xfId="5908"/>
    <cellStyle name="20% - Accent6 42 2" xfId="5909"/>
    <cellStyle name="20% - Accent6 42_2018 v 2019 Nominal" xfId="5910"/>
    <cellStyle name="20% - Accent6 43" xfId="5911"/>
    <cellStyle name="20% - Accent6 43 2" xfId="5912"/>
    <cellStyle name="20% - Accent6 43_2018 v 2019 Nominal" xfId="5913"/>
    <cellStyle name="20% - Accent6 44" xfId="5914"/>
    <cellStyle name="20% - Accent6 44 2" xfId="5915"/>
    <cellStyle name="20% - Accent6 44_2018 v 2019 Nominal" xfId="5916"/>
    <cellStyle name="20% - Accent6 45" xfId="5917"/>
    <cellStyle name="20% - Accent6 45 2" xfId="5918"/>
    <cellStyle name="20% - Accent6 45_2018 v 2019 Nominal" xfId="5919"/>
    <cellStyle name="20% - Accent6 46" xfId="5920"/>
    <cellStyle name="20% - Accent6 46 2" xfId="5921"/>
    <cellStyle name="20% - Accent6 46_2018 v 2019 Nominal" xfId="5922"/>
    <cellStyle name="20% - Accent6 47" xfId="5923"/>
    <cellStyle name="20% - Accent6 47 2" xfId="5924"/>
    <cellStyle name="20% - Accent6 47_2018 v 2019 Nominal" xfId="5925"/>
    <cellStyle name="20% - Accent6 48" xfId="5926"/>
    <cellStyle name="20% - Accent6 48 2" xfId="5927"/>
    <cellStyle name="20% - Accent6 48_2018 v 2019 Nominal" xfId="5928"/>
    <cellStyle name="20% - Accent6 49" xfId="5929"/>
    <cellStyle name="20% - Accent6 49 2" xfId="5930"/>
    <cellStyle name="20% - Accent6 49_2018 v 2019 Nominal" xfId="5931"/>
    <cellStyle name="20% - Accent6 5" xfId="5932"/>
    <cellStyle name="20% - Accent6 5 2" xfId="5933"/>
    <cellStyle name="20% - Accent6 5 2 2" xfId="5934"/>
    <cellStyle name="20% - Accent6 5 2 2 2" xfId="5935"/>
    <cellStyle name="20% - Accent6 5 2 2_2018 v 2019 Nominal" xfId="5936"/>
    <cellStyle name="20% - Accent6 5 2 3" xfId="5937"/>
    <cellStyle name="20% - Accent6 5 2 4" xfId="5938"/>
    <cellStyle name="20% - Accent6 5 2_2018 v 2019 Nominal" xfId="5939"/>
    <cellStyle name="20% - Accent6 5 3" xfId="5940"/>
    <cellStyle name="20% - Accent6 5 3 2" xfId="5941"/>
    <cellStyle name="20% - Accent6 5 3 2 2" xfId="5942"/>
    <cellStyle name="20% - Accent6 5 3 2_2018 v 2019 Nominal" xfId="5943"/>
    <cellStyle name="20% - Accent6 5 3 3" xfId="5944"/>
    <cellStyle name="20% - Accent6 5 3_2018 v 2019 Nominal" xfId="5945"/>
    <cellStyle name="20% - Accent6 5 4" xfId="5946"/>
    <cellStyle name="20% - Accent6 5 4 2" xfId="5947"/>
    <cellStyle name="20% - Accent6 5 4 3" xfId="5948"/>
    <cellStyle name="20% - Accent6 5 4_2018 v 2019 Nominal" xfId="5949"/>
    <cellStyle name="20% - Accent6 5 5" xfId="5950"/>
    <cellStyle name="20% - Accent6 5 6" xfId="5951"/>
    <cellStyle name="20% - Accent6 5 7" xfId="5952"/>
    <cellStyle name="20% - Accent6 5 8" xfId="5953"/>
    <cellStyle name="20% - Accent6 5 9" xfId="5954"/>
    <cellStyle name="20% - Accent6 5_2018 v 2019 Nominal" xfId="5955"/>
    <cellStyle name="20% - Accent6 50" xfId="5956"/>
    <cellStyle name="20% - Accent6 50 2" xfId="5957"/>
    <cellStyle name="20% - Accent6 50_2018 v 2019 Nominal" xfId="5958"/>
    <cellStyle name="20% - Accent6 51" xfId="5959"/>
    <cellStyle name="20% - Accent6 51 2" xfId="5960"/>
    <cellStyle name="20% - Accent6 51_2018 v 2019 Nominal" xfId="5961"/>
    <cellStyle name="20% - Accent6 52" xfId="5962"/>
    <cellStyle name="20% - Accent6 52 2" xfId="5963"/>
    <cellStyle name="20% - Accent6 52_2018 v 2019 Nominal" xfId="5964"/>
    <cellStyle name="20% - Accent6 53" xfId="5965"/>
    <cellStyle name="20% - Accent6 53 2" xfId="5966"/>
    <cellStyle name="20% - Accent6 53_2018 v 2019 Nominal" xfId="5967"/>
    <cellStyle name="20% - Accent6 54" xfId="5968"/>
    <cellStyle name="20% - Accent6 54 2" xfId="5969"/>
    <cellStyle name="20% - Accent6 54_2018 v 2019 Nominal" xfId="5970"/>
    <cellStyle name="20% - Accent6 55" xfId="5971"/>
    <cellStyle name="20% - Accent6 55 2" xfId="5972"/>
    <cellStyle name="20% - Accent6 55_2018 v 2019 Nominal" xfId="5973"/>
    <cellStyle name="20% - Accent6 56" xfId="5974"/>
    <cellStyle name="20% - Accent6 56 2" xfId="5975"/>
    <cellStyle name="20% - Accent6 56_2018 v 2019 Nominal" xfId="5976"/>
    <cellStyle name="20% - Accent6 57" xfId="5977"/>
    <cellStyle name="20% - Accent6 57 2" xfId="5978"/>
    <cellStyle name="20% - Accent6 57_2018 v 2019 Nominal" xfId="5979"/>
    <cellStyle name="20% - Accent6 58" xfId="5980"/>
    <cellStyle name="20% - Accent6 59" xfId="5981"/>
    <cellStyle name="20% - Accent6 6" xfId="5982"/>
    <cellStyle name="20% - Accent6 6 2" xfId="5983"/>
    <cellStyle name="20% - Accent6 6 2 2" xfId="5984"/>
    <cellStyle name="20% - Accent6 6 2 2 2" xfId="5985"/>
    <cellStyle name="20% - Accent6 6 2 2_2018 v 2019 Nominal" xfId="5986"/>
    <cellStyle name="20% - Accent6 6 2 3" xfId="5987"/>
    <cellStyle name="20% - Accent6 6 2 4" xfId="5988"/>
    <cellStyle name="20% - Accent6 6 2_2018 v 2019 Nominal" xfId="5989"/>
    <cellStyle name="20% - Accent6 6 3" xfId="5990"/>
    <cellStyle name="20% - Accent6 6 3 2" xfId="5991"/>
    <cellStyle name="20% - Accent6 6 3 2 2" xfId="5992"/>
    <cellStyle name="20% - Accent6 6 3 2_2018 v 2019 Nominal" xfId="5993"/>
    <cellStyle name="20% - Accent6 6 3 3" xfId="5994"/>
    <cellStyle name="20% - Accent6 6 3_2018 v 2019 Nominal" xfId="5995"/>
    <cellStyle name="20% - Accent6 6 4" xfId="5996"/>
    <cellStyle name="20% - Accent6 6 4 2" xfId="5997"/>
    <cellStyle name="20% - Accent6 6 4 3" xfId="5998"/>
    <cellStyle name="20% - Accent6 6 4_2018 v 2019 Nominal" xfId="5999"/>
    <cellStyle name="20% - Accent6 6 5" xfId="6000"/>
    <cellStyle name="20% - Accent6 6 6" xfId="6001"/>
    <cellStyle name="20% - Accent6 6 7" xfId="6002"/>
    <cellStyle name="20% - Accent6 6_2018 v 2019 Nominal" xfId="6003"/>
    <cellStyle name="20% - Accent6 60" xfId="6004"/>
    <cellStyle name="20% - Accent6 61" xfId="6005"/>
    <cellStyle name="20% - Accent6 62" xfId="6006"/>
    <cellStyle name="20% - Accent6 63" xfId="6007"/>
    <cellStyle name="20% - Accent6 64" xfId="6008"/>
    <cellStyle name="20% - Accent6 65" xfId="6009"/>
    <cellStyle name="20% - Accent6 66" xfId="6010"/>
    <cellStyle name="20% - Accent6 67" xfId="6011"/>
    <cellStyle name="20% - Accent6 68" xfId="6012"/>
    <cellStyle name="20% - Accent6 69" xfId="6013"/>
    <cellStyle name="20% - Accent6 7" xfId="6014"/>
    <cellStyle name="20% - Accent6 7 2" xfId="6015"/>
    <cellStyle name="20% - Accent6 7 2 2" xfId="6016"/>
    <cellStyle name="20% - Accent6 7 2_2018 v 2019 Nominal" xfId="6017"/>
    <cellStyle name="20% - Accent6 7 3" xfId="6018"/>
    <cellStyle name="20% - Accent6 7_2018 v 2019 Nominal" xfId="6019"/>
    <cellStyle name="20% - Accent6 70" xfId="6020"/>
    <cellStyle name="20% - Accent6 71" xfId="6021"/>
    <cellStyle name="20% - Accent6 72" xfId="6022"/>
    <cellStyle name="20% - Accent6 73" xfId="6023"/>
    <cellStyle name="20% - Accent6 74" xfId="6024"/>
    <cellStyle name="20% - Accent6 75" xfId="6025"/>
    <cellStyle name="20% - Accent6 76" xfId="6026"/>
    <cellStyle name="20% - Accent6 77" xfId="6027"/>
    <cellStyle name="20% - Accent6 78" xfId="6028"/>
    <cellStyle name="20% - Accent6 79" xfId="6029"/>
    <cellStyle name="20% - Accent6 8" xfId="6030"/>
    <cellStyle name="20% - Accent6 8 2" xfId="6031"/>
    <cellStyle name="20% - Accent6 8 2 2" xfId="6032"/>
    <cellStyle name="20% - Accent6 8 2 2 2" xfId="6033"/>
    <cellStyle name="20% - Accent6 8 2 2 3" xfId="6034"/>
    <cellStyle name="20% - Accent6 8 2 2_2018 v 2019 Nominal" xfId="6035"/>
    <cellStyle name="20% - Accent6 8 2 3" xfId="6036"/>
    <cellStyle name="20% - Accent6 8 2 4" xfId="6037"/>
    <cellStyle name="20% - Accent6 8 2_2018 v 2019 Nominal" xfId="6038"/>
    <cellStyle name="20% - Accent6 8 3" xfId="6039"/>
    <cellStyle name="20% - Accent6 8 3 2" xfId="6040"/>
    <cellStyle name="20% - Accent6 8 3 2 2" xfId="6041"/>
    <cellStyle name="20% - Accent6 8 3 2_2018 v 2019 Nominal" xfId="6042"/>
    <cellStyle name="20% - Accent6 8 3 3" xfId="6043"/>
    <cellStyle name="20% - Accent6 8 3_2018 v 2019 Nominal" xfId="6044"/>
    <cellStyle name="20% - Accent6 8 4" xfId="6045"/>
    <cellStyle name="20% - Accent6 8 4 2" xfId="6046"/>
    <cellStyle name="20% - Accent6 8 4_2018 v 2019 Nominal" xfId="6047"/>
    <cellStyle name="20% - Accent6 8 5" xfId="6048"/>
    <cellStyle name="20% - Accent6 8 6" xfId="6049"/>
    <cellStyle name="20% - Accent6 8 7" xfId="6050"/>
    <cellStyle name="20% - Accent6 8_2018 v 2019 Nominal" xfId="6051"/>
    <cellStyle name="20% - Accent6 80" xfId="6052"/>
    <cellStyle name="20% - Accent6 81" xfId="6053"/>
    <cellStyle name="20% - Accent6 82" xfId="6054"/>
    <cellStyle name="20% - Accent6 83" xfId="6055"/>
    <cellStyle name="20% - Accent6 84" xfId="6056"/>
    <cellStyle name="20% - Accent6 85" xfId="6057"/>
    <cellStyle name="20% - Accent6 86" xfId="6058"/>
    <cellStyle name="20% - Accent6 87" xfId="6059"/>
    <cellStyle name="20% - Accent6 88" xfId="6060"/>
    <cellStyle name="20% - Accent6 89" xfId="6061"/>
    <cellStyle name="20% - Accent6 9" xfId="6062"/>
    <cellStyle name="20% - Accent6 9 2" xfId="6063"/>
    <cellStyle name="20% - Accent6 9 2 2" xfId="6064"/>
    <cellStyle name="20% - Accent6 9 2 2 2" xfId="6065"/>
    <cellStyle name="20% - Accent6 9 2 2 3" xfId="6066"/>
    <cellStyle name="20% - Accent6 9 2 2_2018 v 2019 Nominal" xfId="6067"/>
    <cellStyle name="20% - Accent6 9 2 3" xfId="6068"/>
    <cellStyle name="20% - Accent6 9 2 4" xfId="6069"/>
    <cellStyle name="20% - Accent6 9 2_2018 v 2019 Nominal" xfId="6070"/>
    <cellStyle name="20% - Accent6 9 3" xfId="6071"/>
    <cellStyle name="20% - Accent6 9 3 2" xfId="6072"/>
    <cellStyle name="20% - Accent6 9 3 2 2" xfId="6073"/>
    <cellStyle name="20% - Accent6 9 3 2_2018 v 2019 Nominal" xfId="6074"/>
    <cellStyle name="20% - Accent6 9 3 3" xfId="6075"/>
    <cellStyle name="20% - Accent6 9 3_2018 v 2019 Nominal" xfId="6076"/>
    <cellStyle name="20% - Accent6 9 4" xfId="6077"/>
    <cellStyle name="20% - Accent6 9 4 2" xfId="6078"/>
    <cellStyle name="20% - Accent6 9 4_2018 v 2019 Nominal" xfId="6079"/>
    <cellStyle name="20% - Accent6 9 5" xfId="6080"/>
    <cellStyle name="20% - Accent6 9 6" xfId="6081"/>
    <cellStyle name="20% - Accent6 9 7" xfId="6082"/>
    <cellStyle name="20% - Accent6 9_2018 v 2019 Nominal" xfId="6083"/>
    <cellStyle name="20% - Accent6 90" xfId="6084"/>
    <cellStyle name="20% - Accent6 91" xfId="6085"/>
    <cellStyle name="20% - Accent6 92" xfId="6086"/>
    <cellStyle name="20% - Accent6 93" xfId="6087"/>
    <cellStyle name="20% - Accent6 94" xfId="6088"/>
    <cellStyle name="20% - Accent6 95" xfId="6089"/>
    <cellStyle name="20% - Accent6 96" xfId="6090"/>
    <cellStyle name="20% - Accent6 97" xfId="6091"/>
    <cellStyle name="20% - Accent6 98" xfId="6092"/>
    <cellStyle name="20% - Accent6 99" xfId="6093"/>
    <cellStyle name="40% - Accent1 10" xfId="6094"/>
    <cellStyle name="40% - Accent1 10 2" xfId="6095"/>
    <cellStyle name="40% - Accent1 10 2 2" xfId="6096"/>
    <cellStyle name="40% - Accent1 10 2 2 2" xfId="6097"/>
    <cellStyle name="40% - Accent1 10 2 2 3" xfId="6098"/>
    <cellStyle name="40% - Accent1 10 2 2_2018 v 2019 Nominal" xfId="6099"/>
    <cellStyle name="40% - Accent1 10 2 3" xfId="6100"/>
    <cellStyle name="40% - Accent1 10 2 4" xfId="6101"/>
    <cellStyle name="40% - Accent1 10 2_2018 v 2019 Nominal" xfId="6102"/>
    <cellStyle name="40% - Accent1 10 3" xfId="6103"/>
    <cellStyle name="40% - Accent1 10 3 2" xfId="6104"/>
    <cellStyle name="40% - Accent1 10 3 2 2" xfId="6105"/>
    <cellStyle name="40% - Accent1 10 3 2_2018 v 2019 Nominal" xfId="6106"/>
    <cellStyle name="40% - Accent1 10 3 3" xfId="6107"/>
    <cellStyle name="40% - Accent1 10 3 4" xfId="6108"/>
    <cellStyle name="40% - Accent1 10 3_2018 v 2019 Nominal" xfId="6109"/>
    <cellStyle name="40% - Accent1 10 4" xfId="6110"/>
    <cellStyle name="40% - Accent1 10 4 2" xfId="6111"/>
    <cellStyle name="40% - Accent1 10 4_2018 v 2019 Nominal" xfId="6112"/>
    <cellStyle name="40% - Accent1 10 5" xfId="6113"/>
    <cellStyle name="40% - Accent1 10 6" xfId="6114"/>
    <cellStyle name="40% - Accent1 10_2018 v 2019 Nominal" xfId="6115"/>
    <cellStyle name="40% - Accent1 100" xfId="6116"/>
    <cellStyle name="40% - Accent1 101" xfId="6117"/>
    <cellStyle name="40% - Accent1 102" xfId="6118"/>
    <cellStyle name="40% - Accent1 103" xfId="6119"/>
    <cellStyle name="40% - Accent1 104" xfId="6120"/>
    <cellStyle name="40% - Accent1 105" xfId="6121"/>
    <cellStyle name="40% - Accent1 106" xfId="6122"/>
    <cellStyle name="40% - Accent1 107" xfId="6123"/>
    <cellStyle name="40% - Accent1 108" xfId="6124"/>
    <cellStyle name="40% - Accent1 109" xfId="6125"/>
    <cellStyle name="40% - Accent1 11" xfId="6126"/>
    <cellStyle name="40% - Accent1 11 2" xfId="6127"/>
    <cellStyle name="40% - Accent1 11 2 2" xfId="6128"/>
    <cellStyle name="40% - Accent1 11 2_2018 v 2019 Nominal" xfId="6129"/>
    <cellStyle name="40% - Accent1 11 3" xfId="6130"/>
    <cellStyle name="40% - Accent1 11 3 2" xfId="6131"/>
    <cellStyle name="40% - Accent1 11 3_2018 v 2019 Nominal" xfId="6132"/>
    <cellStyle name="40% - Accent1 11 4" xfId="6133"/>
    <cellStyle name="40% - Accent1 11_2018 v 2019 Nominal" xfId="6134"/>
    <cellStyle name="40% - Accent1 110" xfId="6135"/>
    <cellStyle name="40% - Accent1 111" xfId="6136"/>
    <cellStyle name="40% - Accent1 112" xfId="6137"/>
    <cellStyle name="40% - Accent1 113" xfId="6138"/>
    <cellStyle name="40% - Accent1 114" xfId="6139"/>
    <cellStyle name="40% - Accent1 115" xfId="6140"/>
    <cellStyle name="40% - Accent1 116" xfId="6141"/>
    <cellStyle name="40% - Accent1 117" xfId="6142"/>
    <cellStyle name="40% - Accent1 12" xfId="6143"/>
    <cellStyle name="40% - Accent1 12 2" xfId="6144"/>
    <cellStyle name="40% - Accent1 12 2 2" xfId="6145"/>
    <cellStyle name="40% - Accent1 12 2_2018 v 2019 Nominal" xfId="6146"/>
    <cellStyle name="40% - Accent1 12 3" xfId="6147"/>
    <cellStyle name="40% - Accent1 12 4" xfId="6148"/>
    <cellStyle name="40% - Accent1 12_2018 v 2019 Nominal" xfId="6149"/>
    <cellStyle name="40% - Accent1 13" xfId="6150"/>
    <cellStyle name="40% - Accent1 13 2" xfId="6151"/>
    <cellStyle name="40% - Accent1 13 2 2" xfId="6152"/>
    <cellStyle name="40% - Accent1 13 2_2018 v 2019 Nominal" xfId="6153"/>
    <cellStyle name="40% - Accent1 13 3" xfId="6154"/>
    <cellStyle name="40% - Accent1 13 4" xfId="6155"/>
    <cellStyle name="40% - Accent1 13_2018 v 2019 Nominal" xfId="6156"/>
    <cellStyle name="40% - Accent1 14" xfId="6157"/>
    <cellStyle name="40% - Accent1 14 2" xfId="6158"/>
    <cellStyle name="40% - Accent1 14 2 2" xfId="6159"/>
    <cellStyle name="40% - Accent1 14 2_2018 v 2019 Nominal" xfId="6160"/>
    <cellStyle name="40% - Accent1 14 3" xfId="6161"/>
    <cellStyle name="40% - Accent1 14 4" xfId="6162"/>
    <cellStyle name="40% - Accent1 14_2018 v 2019 Nominal" xfId="6163"/>
    <cellStyle name="40% - Accent1 15" xfId="6164"/>
    <cellStyle name="40% - Accent1 15 2" xfId="6165"/>
    <cellStyle name="40% - Accent1 15 2 2" xfId="6166"/>
    <cellStyle name="40% - Accent1 15 2_2018 v 2019 Nominal" xfId="6167"/>
    <cellStyle name="40% - Accent1 15 3" xfId="6168"/>
    <cellStyle name="40% - Accent1 15 4" xfId="6169"/>
    <cellStyle name="40% - Accent1 15_2018 v 2019 Nominal" xfId="6170"/>
    <cellStyle name="40% - Accent1 16" xfId="6171"/>
    <cellStyle name="40% - Accent1 16 2" xfId="6172"/>
    <cellStyle name="40% - Accent1 16 2 2" xfId="6173"/>
    <cellStyle name="40% - Accent1 16 2_2018 v 2019 Nominal" xfId="6174"/>
    <cellStyle name="40% - Accent1 16 3" xfId="6175"/>
    <cellStyle name="40% - Accent1 16 4" xfId="6176"/>
    <cellStyle name="40% - Accent1 16_2018 v 2019 Nominal" xfId="6177"/>
    <cellStyle name="40% - Accent1 17" xfId="6178"/>
    <cellStyle name="40% - Accent1 17 2" xfId="6179"/>
    <cellStyle name="40% - Accent1 17 2 2" xfId="6180"/>
    <cellStyle name="40% - Accent1 17 2_2018 v 2019 Nominal" xfId="6181"/>
    <cellStyle name="40% - Accent1 17 3" xfId="6182"/>
    <cellStyle name="40% - Accent1 17 4" xfId="6183"/>
    <cellStyle name="40% - Accent1 17_2018 v 2019 Nominal" xfId="6184"/>
    <cellStyle name="40% - Accent1 18" xfId="6185"/>
    <cellStyle name="40% - Accent1 18 2" xfId="6186"/>
    <cellStyle name="40% - Accent1 18 2 2" xfId="6187"/>
    <cellStyle name="40% - Accent1 18 2_2018 v 2019 Nominal" xfId="6188"/>
    <cellStyle name="40% - Accent1 18 3" xfId="6189"/>
    <cellStyle name="40% - Accent1 18_2018 v 2019 Nominal" xfId="6190"/>
    <cellStyle name="40% - Accent1 19" xfId="6191"/>
    <cellStyle name="40% - Accent1 19 2" xfId="6192"/>
    <cellStyle name="40% - Accent1 19 2 2" xfId="6193"/>
    <cellStyle name="40% - Accent1 19 2_2018 v 2019 Nominal" xfId="6194"/>
    <cellStyle name="40% - Accent1 19 3" xfId="6195"/>
    <cellStyle name="40% - Accent1 19_2018 v 2019 Nominal" xfId="6196"/>
    <cellStyle name="40% - Accent1 2" xfId="68"/>
    <cellStyle name="40% - Accent1 2 10" xfId="6197"/>
    <cellStyle name="40% - Accent1 2 2" xfId="6198"/>
    <cellStyle name="40% - Accent1 2 2 10" xfId="6199"/>
    <cellStyle name="40% - Accent1 2 2 2" xfId="6200"/>
    <cellStyle name="40% - Accent1 2 2 2 2" xfId="6201"/>
    <cellStyle name="40% - Accent1 2 2 2 2 2" xfId="6202"/>
    <cellStyle name="40% - Accent1 2 2 2 2 2 2" xfId="6203"/>
    <cellStyle name="40% - Accent1 2 2 2 2 2 2 2" xfId="6204"/>
    <cellStyle name="40% - Accent1 2 2 2 2 2 2_2018 v 2019 Nominal" xfId="6205"/>
    <cellStyle name="40% - Accent1 2 2 2 2 2 3" xfId="6206"/>
    <cellStyle name="40% - Accent1 2 2 2 2 2_2018 v 2019 Nominal" xfId="6207"/>
    <cellStyle name="40% - Accent1 2 2 2 2 3" xfId="6208"/>
    <cellStyle name="40% - Accent1 2 2 2 2 3 2" xfId="6209"/>
    <cellStyle name="40% - Accent1 2 2 2 2 3_2018 v 2019 Nominal" xfId="6210"/>
    <cellStyle name="40% - Accent1 2 2 2 2 4" xfId="6211"/>
    <cellStyle name="40% - Accent1 2 2 2 2 5" xfId="6212"/>
    <cellStyle name="40% - Accent1 2 2 2 2_2018 v 2019 Nominal" xfId="6213"/>
    <cellStyle name="40% - Accent1 2 2 2 3" xfId="6214"/>
    <cellStyle name="40% - Accent1 2 2 2 3 2" xfId="6215"/>
    <cellStyle name="40% - Accent1 2 2 2 3 2 2" xfId="6216"/>
    <cellStyle name="40% - Accent1 2 2 2 3 2_2018 v 2019 Nominal" xfId="6217"/>
    <cellStyle name="40% - Accent1 2 2 2 3 3" xfId="6218"/>
    <cellStyle name="40% - Accent1 2 2 2 3_2018 v 2019 Nominal" xfId="6219"/>
    <cellStyle name="40% - Accent1 2 2 2 4" xfId="6220"/>
    <cellStyle name="40% - Accent1 2 2 2 4 2" xfId="6221"/>
    <cellStyle name="40% - Accent1 2 2 2 4_2018 v 2019 Nominal" xfId="6222"/>
    <cellStyle name="40% - Accent1 2 2 2 5" xfId="6223"/>
    <cellStyle name="40% - Accent1 2 2 2 6" xfId="6224"/>
    <cellStyle name="40% - Accent1 2 2 2_2018 v 2019 Nominal" xfId="6225"/>
    <cellStyle name="40% - Accent1 2 2 3" xfId="6226"/>
    <cellStyle name="40% - Accent1 2 2 3 2" xfId="6227"/>
    <cellStyle name="40% - Accent1 2 2 3 2 2" xfId="6228"/>
    <cellStyle name="40% - Accent1 2 2 3 2 2 2" xfId="6229"/>
    <cellStyle name="40% - Accent1 2 2 3 2 2 2 2" xfId="6230"/>
    <cellStyle name="40% - Accent1 2 2 3 2 2 2_2018 v 2019 Nominal" xfId="6231"/>
    <cellStyle name="40% - Accent1 2 2 3 2 2 3" xfId="6232"/>
    <cellStyle name="40% - Accent1 2 2 3 2 2 4" xfId="6233"/>
    <cellStyle name="40% - Accent1 2 2 3 2 2_2018 v 2019 Nominal" xfId="6234"/>
    <cellStyle name="40% - Accent1 2 2 3 2 3" xfId="6235"/>
    <cellStyle name="40% - Accent1 2 2 3 2 3 2" xfId="6236"/>
    <cellStyle name="40% - Accent1 2 2 3 2 3_2018 v 2019 Nominal" xfId="6237"/>
    <cellStyle name="40% - Accent1 2 2 3 2 4" xfId="6238"/>
    <cellStyle name="40% - Accent1 2 2 3 2 5" xfId="6239"/>
    <cellStyle name="40% - Accent1 2 2 3 2_2018 v 2019 Nominal" xfId="6240"/>
    <cellStyle name="40% - Accent1 2 2 3 3" xfId="6241"/>
    <cellStyle name="40% - Accent1 2 2 3 3 2" xfId="6242"/>
    <cellStyle name="40% - Accent1 2 2 3 3 2 2" xfId="6243"/>
    <cellStyle name="40% - Accent1 2 2 3 3 2_2018 v 2019 Nominal" xfId="6244"/>
    <cellStyle name="40% - Accent1 2 2 3 3 3" xfId="6245"/>
    <cellStyle name="40% - Accent1 2 2 3 3_2018 v 2019 Nominal" xfId="6246"/>
    <cellStyle name="40% - Accent1 2 2 3 4" xfId="6247"/>
    <cellStyle name="40% - Accent1 2 2 3 4 2" xfId="6248"/>
    <cellStyle name="40% - Accent1 2 2 3 4_2018 v 2019 Nominal" xfId="6249"/>
    <cellStyle name="40% - Accent1 2 2 3 5" xfId="6250"/>
    <cellStyle name="40% - Accent1 2 2 3 6" xfId="6251"/>
    <cellStyle name="40% - Accent1 2 2 3_2018 v 2019 Nominal" xfId="6252"/>
    <cellStyle name="40% - Accent1 2 2 4" xfId="6253"/>
    <cellStyle name="40% - Accent1 2 2 4 2" xfId="6254"/>
    <cellStyle name="40% - Accent1 2 2 4 2 2" xfId="6255"/>
    <cellStyle name="40% - Accent1 2 2 4 2 2 2" xfId="6256"/>
    <cellStyle name="40% - Accent1 2 2 4 2 2_2018 v 2019 Nominal" xfId="6257"/>
    <cellStyle name="40% - Accent1 2 2 4 2 3" xfId="6258"/>
    <cellStyle name="40% - Accent1 2 2 4 2_2018 v 2019 Nominal" xfId="6259"/>
    <cellStyle name="40% - Accent1 2 2 4 3" xfId="6260"/>
    <cellStyle name="40% - Accent1 2 2 4 3 2" xfId="6261"/>
    <cellStyle name="40% - Accent1 2 2 4 3_2018 v 2019 Nominal" xfId="6262"/>
    <cellStyle name="40% - Accent1 2 2 4 4" xfId="6263"/>
    <cellStyle name="40% - Accent1 2 2 4 5" xfId="6264"/>
    <cellStyle name="40% - Accent1 2 2 4_2018 v 2019 Nominal" xfId="6265"/>
    <cellStyle name="40% - Accent1 2 2 5" xfId="6266"/>
    <cellStyle name="40% - Accent1 2 2 5 2" xfId="6267"/>
    <cellStyle name="40% - Accent1 2 2 5 2 2" xfId="6268"/>
    <cellStyle name="40% - Accent1 2 2 5 2_2018 v 2019 Nominal" xfId="6269"/>
    <cellStyle name="40% - Accent1 2 2 5 3" xfId="6270"/>
    <cellStyle name="40% - Accent1 2 2 5_2018 v 2019 Nominal" xfId="6271"/>
    <cellStyle name="40% - Accent1 2 2 6" xfId="6272"/>
    <cellStyle name="40% - Accent1 2 2 6 2" xfId="6273"/>
    <cellStyle name="40% - Accent1 2 2 6_2018 v 2019 Nominal" xfId="6274"/>
    <cellStyle name="40% - Accent1 2 2 7" xfId="6275"/>
    <cellStyle name="40% - Accent1 2 2 8" xfId="6276"/>
    <cellStyle name="40% - Accent1 2 2 9" xfId="6277"/>
    <cellStyle name="40% - Accent1 2 2_2018 v 2019 Nominal" xfId="6278"/>
    <cellStyle name="40% - Accent1 2 3" xfId="6279"/>
    <cellStyle name="40% - Accent1 2 3 2" xfId="6280"/>
    <cellStyle name="40% - Accent1 2 3 2 2" xfId="6281"/>
    <cellStyle name="40% - Accent1 2 3 2 2 2" xfId="6282"/>
    <cellStyle name="40% - Accent1 2 3 2 2 2 2" xfId="6283"/>
    <cellStyle name="40% - Accent1 2 3 2 2 2_2018 v 2019 Nominal" xfId="6284"/>
    <cellStyle name="40% - Accent1 2 3 2 2 3" xfId="6285"/>
    <cellStyle name="40% - Accent1 2 3 2 2_2018 v 2019 Nominal" xfId="6286"/>
    <cellStyle name="40% - Accent1 2 3 2 3" xfId="6287"/>
    <cellStyle name="40% - Accent1 2 3 2 3 2" xfId="6288"/>
    <cellStyle name="40% - Accent1 2 3 2 3_2018 v 2019 Nominal" xfId="6289"/>
    <cellStyle name="40% - Accent1 2 3 2 4" xfId="6290"/>
    <cellStyle name="40% - Accent1 2 3 2_2018 v 2019 Nominal" xfId="6291"/>
    <cellStyle name="40% - Accent1 2 3 3" xfId="6292"/>
    <cellStyle name="40% - Accent1 2 3 3 2" xfId="6293"/>
    <cellStyle name="40% - Accent1 2 3 3 2 2" xfId="6294"/>
    <cellStyle name="40% - Accent1 2 3 3 2 2 2" xfId="6295"/>
    <cellStyle name="40% - Accent1 2 3 3 2 2_2018 v 2019 Nominal" xfId="6296"/>
    <cellStyle name="40% - Accent1 2 3 3 2 3" xfId="6297"/>
    <cellStyle name="40% - Accent1 2 3 3 2_2018 v 2019 Nominal" xfId="6298"/>
    <cellStyle name="40% - Accent1 2 3 3 3" xfId="6299"/>
    <cellStyle name="40% - Accent1 2 3 3 3 2" xfId="6300"/>
    <cellStyle name="40% - Accent1 2 3 3 3_2018 v 2019 Nominal" xfId="6301"/>
    <cellStyle name="40% - Accent1 2 3 3 4" xfId="6302"/>
    <cellStyle name="40% - Accent1 2 3 3_2018 v 2019 Nominal" xfId="6303"/>
    <cellStyle name="40% - Accent1 2 3 4" xfId="6304"/>
    <cellStyle name="40% - Accent1 2 3 4 2" xfId="6305"/>
    <cellStyle name="40% - Accent1 2 3 4 2 2" xfId="6306"/>
    <cellStyle name="40% - Accent1 2 3 4 2_2018 v 2019 Nominal" xfId="6307"/>
    <cellStyle name="40% - Accent1 2 3 4 3" xfId="6308"/>
    <cellStyle name="40% - Accent1 2 3 4_2018 v 2019 Nominal" xfId="6309"/>
    <cellStyle name="40% - Accent1 2 3 5" xfId="6310"/>
    <cellStyle name="40% - Accent1 2 3 5 2" xfId="6311"/>
    <cellStyle name="40% - Accent1 2 3 5_2018 v 2019 Nominal" xfId="6312"/>
    <cellStyle name="40% - Accent1 2 3 6" xfId="6313"/>
    <cellStyle name="40% - Accent1 2 3_2018 v 2019 Nominal" xfId="6314"/>
    <cellStyle name="40% - Accent1 2 4" xfId="6315"/>
    <cellStyle name="40% - Accent1 2 4 2" xfId="6316"/>
    <cellStyle name="40% - Accent1 2 4 2 2" xfId="6317"/>
    <cellStyle name="40% - Accent1 2 4 2 2 2" xfId="6318"/>
    <cellStyle name="40% - Accent1 2 4 2 2_2018 v 2019 Nominal" xfId="6319"/>
    <cellStyle name="40% - Accent1 2 4 2 3" xfId="6320"/>
    <cellStyle name="40% - Accent1 2 4 2_2018 v 2019 Nominal" xfId="6321"/>
    <cellStyle name="40% - Accent1 2 4 3" xfId="6322"/>
    <cellStyle name="40% - Accent1 2 4 3 2" xfId="6323"/>
    <cellStyle name="40% - Accent1 2 4 3_2018 v 2019 Nominal" xfId="6324"/>
    <cellStyle name="40% - Accent1 2 4 4" xfId="6325"/>
    <cellStyle name="40% - Accent1 2 4_2018 v 2019 Nominal" xfId="6326"/>
    <cellStyle name="40% - Accent1 2 5" xfId="6327"/>
    <cellStyle name="40% - Accent1 2 5 2" xfId="6328"/>
    <cellStyle name="40% - Accent1 2 5 2 2" xfId="6329"/>
    <cellStyle name="40% - Accent1 2 5 2 2 2" xfId="6330"/>
    <cellStyle name="40% - Accent1 2 5 2 2_2018 v 2019 Nominal" xfId="6331"/>
    <cellStyle name="40% - Accent1 2 5 2 3" xfId="6332"/>
    <cellStyle name="40% - Accent1 2 5 2_2018 v 2019 Nominal" xfId="6333"/>
    <cellStyle name="40% - Accent1 2 5 3" xfId="6334"/>
    <cellStyle name="40% - Accent1 2 5 3 2" xfId="6335"/>
    <cellStyle name="40% - Accent1 2 5 3_2018 v 2019 Nominal" xfId="6336"/>
    <cellStyle name="40% - Accent1 2 5 4" xfId="6337"/>
    <cellStyle name="40% - Accent1 2 5_2018 v 2019 Nominal" xfId="6338"/>
    <cellStyle name="40% - Accent1 2 6" xfId="6339"/>
    <cellStyle name="40% - Accent1 2 6 2" xfId="6340"/>
    <cellStyle name="40% - Accent1 2 6 2 2" xfId="6341"/>
    <cellStyle name="40% - Accent1 2 6 2_2018 v 2019 Nominal" xfId="6342"/>
    <cellStyle name="40% - Accent1 2 6 3" xfId="6343"/>
    <cellStyle name="40% - Accent1 2 6_2018 v 2019 Nominal" xfId="6344"/>
    <cellStyle name="40% - Accent1 2 7" xfId="6345"/>
    <cellStyle name="40% - Accent1 2 7 2" xfId="6346"/>
    <cellStyle name="40% - Accent1 2 7 2 2" xfId="6347"/>
    <cellStyle name="40% - Accent1 2 7 2_2018 v 2019 Nominal" xfId="6348"/>
    <cellStyle name="40% - Accent1 2 7 3" xfId="6349"/>
    <cellStyle name="40% - Accent1 2 7_2018 v 2019 Nominal" xfId="6350"/>
    <cellStyle name="40% - Accent1 2 8" xfId="6351"/>
    <cellStyle name="40% - Accent1 2 8 2" xfId="6352"/>
    <cellStyle name="40% - Accent1 2 8_2018 v 2019 Nominal" xfId="6353"/>
    <cellStyle name="40% - Accent1 2 9" xfId="6354"/>
    <cellStyle name="40% - Accent1 2_2018 v 2019 Nominal" xfId="6355"/>
    <cellStyle name="40% - Accent1 20" xfId="6356"/>
    <cellStyle name="40% - Accent1 20 2" xfId="6357"/>
    <cellStyle name="40% - Accent1 20_2018 v 2019 Nominal" xfId="6358"/>
    <cellStyle name="40% - Accent1 21" xfId="6359"/>
    <cellStyle name="40% - Accent1 21 2" xfId="6360"/>
    <cellStyle name="40% - Accent1 21 3" xfId="6361"/>
    <cellStyle name="40% - Accent1 21_2018 v 2019 Nominal" xfId="6362"/>
    <cellStyle name="40% - Accent1 22" xfId="6363"/>
    <cellStyle name="40% - Accent1 22 2" xfId="6364"/>
    <cellStyle name="40% - Accent1 22 3" xfId="6365"/>
    <cellStyle name="40% - Accent1 22_2018 v 2019 Nominal" xfId="6366"/>
    <cellStyle name="40% - Accent1 23" xfId="6367"/>
    <cellStyle name="40% - Accent1 23 2" xfId="6368"/>
    <cellStyle name="40% - Accent1 23_2018 v 2019 Nominal" xfId="6369"/>
    <cellStyle name="40% - Accent1 24" xfId="6370"/>
    <cellStyle name="40% - Accent1 24 2" xfId="6371"/>
    <cellStyle name="40% - Accent1 24_2018 v 2019 Nominal" xfId="6372"/>
    <cellStyle name="40% - Accent1 25" xfId="6373"/>
    <cellStyle name="40% - Accent1 25 2" xfId="6374"/>
    <cellStyle name="40% - Accent1 25_2018 v 2019 Nominal" xfId="6375"/>
    <cellStyle name="40% - Accent1 26" xfId="6376"/>
    <cellStyle name="40% - Accent1 26 2" xfId="6377"/>
    <cellStyle name="40% - Accent1 26_2018 v 2019 Nominal" xfId="6378"/>
    <cellStyle name="40% - Accent1 27" xfId="6379"/>
    <cellStyle name="40% - Accent1 27 2" xfId="6380"/>
    <cellStyle name="40% - Accent1 27_2018 v 2019 Nominal" xfId="6381"/>
    <cellStyle name="40% - Accent1 28" xfId="6382"/>
    <cellStyle name="40% - Accent1 28 2" xfId="6383"/>
    <cellStyle name="40% - Accent1 28_2018 v 2019 Nominal" xfId="6384"/>
    <cellStyle name="40% - Accent1 29" xfId="6385"/>
    <cellStyle name="40% - Accent1 29 2" xfId="6386"/>
    <cellStyle name="40% - Accent1 29_2018 v 2019 Nominal" xfId="6387"/>
    <cellStyle name="40% - Accent1 3" xfId="69"/>
    <cellStyle name="40% - Accent1 3 10" xfId="6388"/>
    <cellStyle name="40% - Accent1 3 10 2" xfId="6389"/>
    <cellStyle name="40% - Accent1 3 10 3" xfId="6390"/>
    <cellStyle name="40% - Accent1 3 10_2018 v 2019 Nominal" xfId="6391"/>
    <cellStyle name="40% - Accent1 3 11" xfId="6392"/>
    <cellStyle name="40% - Accent1 3 11 2" xfId="6393"/>
    <cellStyle name="40% - Accent1 3 11_2018 v 2019 Nominal" xfId="6394"/>
    <cellStyle name="40% - Accent1 3 12" xfId="6395"/>
    <cellStyle name="40% - Accent1 3 13" xfId="6396"/>
    <cellStyle name="40% - Accent1 3 14" xfId="6397"/>
    <cellStyle name="40% - Accent1 3 2" xfId="6398"/>
    <cellStyle name="40% - Accent1 3 2 2" xfId="6399"/>
    <cellStyle name="40% - Accent1 3 2 2 2" xfId="6400"/>
    <cellStyle name="40% - Accent1 3 2 2 2 2" xfId="6401"/>
    <cellStyle name="40% - Accent1 3 2 2 2 2 2" xfId="6402"/>
    <cellStyle name="40% - Accent1 3 2 2 2 2 3" xfId="6403"/>
    <cellStyle name="40% - Accent1 3 2 2 2 2_2018 v 2019 Nominal" xfId="6404"/>
    <cellStyle name="40% - Accent1 3 2 2 2 3" xfId="6405"/>
    <cellStyle name="40% - Accent1 3 2 2 2 4" xfId="6406"/>
    <cellStyle name="40% - Accent1 3 2 2 2 5" xfId="6407"/>
    <cellStyle name="40% - Accent1 3 2 2 2_2018 v 2019 Nominal" xfId="6408"/>
    <cellStyle name="40% - Accent1 3 2 2 3" xfId="6409"/>
    <cellStyle name="40% - Accent1 3 2 2 3 2" xfId="6410"/>
    <cellStyle name="40% - Accent1 3 2 2 3 3" xfId="6411"/>
    <cellStyle name="40% - Accent1 3 2 2 3_2018 v 2019 Nominal" xfId="6412"/>
    <cellStyle name="40% - Accent1 3 2 2 4" xfId="6413"/>
    <cellStyle name="40% - Accent1 3 2 2 5" xfId="6414"/>
    <cellStyle name="40% - Accent1 3 2 2 6" xfId="6415"/>
    <cellStyle name="40% - Accent1 3 2 2_2018 v 2019 Nominal" xfId="6416"/>
    <cellStyle name="40% - Accent1 3 2 3" xfId="6417"/>
    <cellStyle name="40% - Accent1 3 2 3 2" xfId="6418"/>
    <cellStyle name="40% - Accent1 3 2 3 2 2" xfId="6419"/>
    <cellStyle name="40% - Accent1 3 2 3 2 2 2" xfId="6420"/>
    <cellStyle name="40% - Accent1 3 2 3 2 2 3" xfId="6421"/>
    <cellStyle name="40% - Accent1 3 2 3 2 2_2018 v 2019 Nominal" xfId="6422"/>
    <cellStyle name="40% - Accent1 3 2 3 2 3" xfId="6423"/>
    <cellStyle name="40% - Accent1 3 2 3 2 4" xfId="6424"/>
    <cellStyle name="40% - Accent1 3 2 3 2 5" xfId="6425"/>
    <cellStyle name="40% - Accent1 3 2 3 2_2018 v 2019 Nominal" xfId="6426"/>
    <cellStyle name="40% - Accent1 3 2 3 3" xfId="6427"/>
    <cellStyle name="40% - Accent1 3 2 3 3 2" xfId="6428"/>
    <cellStyle name="40% - Accent1 3 2 3 3 3" xfId="6429"/>
    <cellStyle name="40% - Accent1 3 2 3 3_2018 v 2019 Nominal" xfId="6430"/>
    <cellStyle name="40% - Accent1 3 2 3 4" xfId="6431"/>
    <cellStyle name="40% - Accent1 3 2 3 5" xfId="6432"/>
    <cellStyle name="40% - Accent1 3 2 3 6" xfId="6433"/>
    <cellStyle name="40% - Accent1 3 2 3_2018 v 2019 Nominal" xfId="6434"/>
    <cellStyle name="40% - Accent1 3 2 4" xfId="6435"/>
    <cellStyle name="40% - Accent1 3 2 4 2" xfId="6436"/>
    <cellStyle name="40% - Accent1 3 2 4 2 2" xfId="6437"/>
    <cellStyle name="40% - Accent1 3 2 4 2 3" xfId="6438"/>
    <cellStyle name="40% - Accent1 3 2 4 2_2018 v 2019 Nominal" xfId="6439"/>
    <cellStyle name="40% - Accent1 3 2 4 3" xfId="6440"/>
    <cellStyle name="40% - Accent1 3 2 4 4" xfId="6441"/>
    <cellStyle name="40% - Accent1 3 2 4 5" xfId="6442"/>
    <cellStyle name="40% - Accent1 3 2 4_2018 v 2019 Nominal" xfId="6443"/>
    <cellStyle name="40% - Accent1 3 2 5" xfId="6444"/>
    <cellStyle name="40% - Accent1 3 2 5 2" xfId="6445"/>
    <cellStyle name="40% - Accent1 3 2 5 3" xfId="6446"/>
    <cellStyle name="40% - Accent1 3 2 5_2018 v 2019 Nominal" xfId="6447"/>
    <cellStyle name="40% - Accent1 3 2 6" xfId="6448"/>
    <cellStyle name="40% - Accent1 3 2 7" xfId="6449"/>
    <cellStyle name="40% - Accent1 3 2 8" xfId="6450"/>
    <cellStyle name="40% - Accent1 3 2_2018 v 2019 Nominal" xfId="6451"/>
    <cellStyle name="40% - Accent1 3 3" xfId="6452"/>
    <cellStyle name="40% - Accent1 3 3 2" xfId="6453"/>
    <cellStyle name="40% - Accent1 3 3 2 2" xfId="6454"/>
    <cellStyle name="40% - Accent1 3 3 2 2 2" xfId="6455"/>
    <cellStyle name="40% - Accent1 3 3 2 2 3" xfId="6456"/>
    <cellStyle name="40% - Accent1 3 3 2 2_2018 v 2019 Nominal" xfId="6457"/>
    <cellStyle name="40% - Accent1 3 3 2 3" xfId="6458"/>
    <cellStyle name="40% - Accent1 3 3 2 4" xfId="6459"/>
    <cellStyle name="40% - Accent1 3 3 2 5" xfId="6460"/>
    <cellStyle name="40% - Accent1 3 3 2_2018 v 2019 Nominal" xfId="6461"/>
    <cellStyle name="40% - Accent1 3 3 3" xfId="6462"/>
    <cellStyle name="40% - Accent1 3 3 3 2" xfId="6463"/>
    <cellStyle name="40% - Accent1 3 3 3 3" xfId="6464"/>
    <cellStyle name="40% - Accent1 3 3 3_2018 v 2019 Nominal" xfId="6465"/>
    <cellStyle name="40% - Accent1 3 3 4" xfId="6466"/>
    <cellStyle name="40% - Accent1 3 3 5" xfId="6467"/>
    <cellStyle name="40% - Accent1 3 3 6" xfId="6468"/>
    <cellStyle name="40% - Accent1 3 3_2018 v 2019 Nominal" xfId="6469"/>
    <cellStyle name="40% - Accent1 3 4" xfId="6470"/>
    <cellStyle name="40% - Accent1 3 4 2" xfId="6471"/>
    <cellStyle name="40% - Accent1 3 4 2 2" xfId="6472"/>
    <cellStyle name="40% - Accent1 3 4 2 2 2" xfId="6473"/>
    <cellStyle name="40% - Accent1 3 4 2 2 3" xfId="6474"/>
    <cellStyle name="40% - Accent1 3 4 2 2_2018 v 2019 Nominal" xfId="6475"/>
    <cellStyle name="40% - Accent1 3 4 2 3" xfId="6476"/>
    <cellStyle name="40% - Accent1 3 4 2 4" xfId="6477"/>
    <cellStyle name="40% - Accent1 3 4 2 5" xfId="6478"/>
    <cellStyle name="40% - Accent1 3 4 2_2018 v 2019 Nominal" xfId="6479"/>
    <cellStyle name="40% - Accent1 3 4 3" xfId="6480"/>
    <cellStyle name="40% - Accent1 3 4 3 2" xfId="6481"/>
    <cellStyle name="40% - Accent1 3 4 3 3" xfId="6482"/>
    <cellStyle name="40% - Accent1 3 4 3_2018 v 2019 Nominal" xfId="6483"/>
    <cellStyle name="40% - Accent1 3 4 4" xfId="6484"/>
    <cellStyle name="40% - Accent1 3 4 5" xfId="6485"/>
    <cellStyle name="40% - Accent1 3 4 6" xfId="6486"/>
    <cellStyle name="40% - Accent1 3 4_2018 v 2019 Nominal" xfId="6487"/>
    <cellStyle name="40% - Accent1 3 5" xfId="6488"/>
    <cellStyle name="40% - Accent1 3 5 2" xfId="6489"/>
    <cellStyle name="40% - Accent1 3 5_2018 v 2019 Nominal" xfId="6490"/>
    <cellStyle name="40% - Accent1 3 6" xfId="6491"/>
    <cellStyle name="40% - Accent1 3 6 2" xfId="6492"/>
    <cellStyle name="40% - Accent1 3 6_2018 v 2019 Nominal" xfId="6493"/>
    <cellStyle name="40% - Accent1 3 7" xfId="6494"/>
    <cellStyle name="40% - Accent1 3 7 2" xfId="6495"/>
    <cellStyle name="40% - Accent1 3 7_2018 v 2019 Nominal" xfId="6496"/>
    <cellStyle name="40% - Accent1 3 8" xfId="6497"/>
    <cellStyle name="40% - Accent1 3 8 2" xfId="6498"/>
    <cellStyle name="40% - Accent1 3 8_2018 v 2019 Nominal" xfId="6499"/>
    <cellStyle name="40% - Accent1 3 9" xfId="6500"/>
    <cellStyle name="40% - Accent1 3 9 2" xfId="6501"/>
    <cellStyle name="40% - Accent1 3 9 2 2" xfId="6502"/>
    <cellStyle name="40% - Accent1 3 9 2 3" xfId="6503"/>
    <cellStyle name="40% - Accent1 3 9 2_2018 v 2019 Nominal" xfId="6504"/>
    <cellStyle name="40% - Accent1 3 9 3" xfId="6505"/>
    <cellStyle name="40% - Accent1 3 9 4" xfId="6506"/>
    <cellStyle name="40% - Accent1 3 9 5" xfId="6507"/>
    <cellStyle name="40% - Accent1 3 9_2018 v 2019 Nominal" xfId="6508"/>
    <cellStyle name="40% - Accent1 3_2018 v 2019 Nominal" xfId="6509"/>
    <cellStyle name="40% - Accent1 30" xfId="6510"/>
    <cellStyle name="40% - Accent1 30 2" xfId="6511"/>
    <cellStyle name="40% - Accent1 30_2018 v 2019 Nominal" xfId="6512"/>
    <cellStyle name="40% - Accent1 31" xfId="6513"/>
    <cellStyle name="40% - Accent1 31 2" xfId="6514"/>
    <cellStyle name="40% - Accent1 31_2018 v 2019 Nominal" xfId="6515"/>
    <cellStyle name="40% - Accent1 32" xfId="6516"/>
    <cellStyle name="40% - Accent1 32 2" xfId="6517"/>
    <cellStyle name="40% - Accent1 32_2018 v 2019 Nominal" xfId="6518"/>
    <cellStyle name="40% - Accent1 33" xfId="6519"/>
    <cellStyle name="40% - Accent1 33 2" xfId="6520"/>
    <cellStyle name="40% - Accent1 33_2018 v 2019 Nominal" xfId="6521"/>
    <cellStyle name="40% - Accent1 34" xfId="6522"/>
    <cellStyle name="40% - Accent1 34 2" xfId="6523"/>
    <cellStyle name="40% - Accent1 34_2018 v 2019 Nominal" xfId="6524"/>
    <cellStyle name="40% - Accent1 35" xfId="6525"/>
    <cellStyle name="40% - Accent1 35 2" xfId="6526"/>
    <cellStyle name="40% - Accent1 35_2018 v 2019 Nominal" xfId="6527"/>
    <cellStyle name="40% - Accent1 36" xfId="6528"/>
    <cellStyle name="40% - Accent1 36 2" xfId="6529"/>
    <cellStyle name="40% - Accent1 36_2018 v 2019 Nominal" xfId="6530"/>
    <cellStyle name="40% - Accent1 37" xfId="6531"/>
    <cellStyle name="40% - Accent1 37 2" xfId="6532"/>
    <cellStyle name="40% - Accent1 37_2018 v 2019 Nominal" xfId="6533"/>
    <cellStyle name="40% - Accent1 38" xfId="6534"/>
    <cellStyle name="40% - Accent1 38 2" xfId="6535"/>
    <cellStyle name="40% - Accent1 38_2018 v 2019 Nominal" xfId="6536"/>
    <cellStyle name="40% - Accent1 39" xfId="6537"/>
    <cellStyle name="40% - Accent1 39 2" xfId="6538"/>
    <cellStyle name="40% - Accent1 39_2018 v 2019 Nominal" xfId="6539"/>
    <cellStyle name="40% - Accent1 4" xfId="6540"/>
    <cellStyle name="40% - Accent1 4 10" xfId="6541"/>
    <cellStyle name="40% - Accent1 4 11" xfId="6542"/>
    <cellStyle name="40% - Accent1 4 2" xfId="6543"/>
    <cellStyle name="40% - Accent1 4 2 2" xfId="6544"/>
    <cellStyle name="40% - Accent1 4 2 2 2" xfId="6545"/>
    <cellStyle name="40% - Accent1 4 2 2 2 2" xfId="6546"/>
    <cellStyle name="40% - Accent1 4 2 2 2 3" xfId="6547"/>
    <cellStyle name="40% - Accent1 4 2 2 2_2018 v 2019 Nominal" xfId="6548"/>
    <cellStyle name="40% - Accent1 4 2 2 3" xfId="6549"/>
    <cellStyle name="40% - Accent1 4 2 2 4" xfId="6550"/>
    <cellStyle name="40% - Accent1 4 2 2 5" xfId="6551"/>
    <cellStyle name="40% - Accent1 4 2 2 6" xfId="6552"/>
    <cellStyle name="40% - Accent1 4 2 2 7" xfId="6553"/>
    <cellStyle name="40% - Accent1 4 2 2_2018 v 2019 Nominal" xfId="6554"/>
    <cellStyle name="40% - Accent1 4 2 3" xfId="6555"/>
    <cellStyle name="40% - Accent1 4 2 3 2" xfId="6556"/>
    <cellStyle name="40% - Accent1 4 2 3 3" xfId="6557"/>
    <cellStyle name="40% - Accent1 4 2 3_2018 v 2019 Nominal" xfId="6558"/>
    <cellStyle name="40% - Accent1 4 2 4" xfId="6559"/>
    <cellStyle name="40% - Accent1 4 2 5" xfId="6560"/>
    <cellStyle name="40% - Accent1 4 2 6" xfId="6561"/>
    <cellStyle name="40% - Accent1 4 2 7" xfId="6562"/>
    <cellStyle name="40% - Accent1 4 2 8" xfId="6563"/>
    <cellStyle name="40% - Accent1 4 2_2018 v 2019 Nominal" xfId="6564"/>
    <cellStyle name="40% - Accent1 4 3" xfId="6565"/>
    <cellStyle name="40% - Accent1 4 3 2" xfId="6566"/>
    <cellStyle name="40% - Accent1 4 3 2 2" xfId="6567"/>
    <cellStyle name="40% - Accent1 4 3 2 2 2" xfId="6568"/>
    <cellStyle name="40% - Accent1 4 3 2 2 3" xfId="6569"/>
    <cellStyle name="40% - Accent1 4 3 2 2_2018 v 2019 Nominal" xfId="6570"/>
    <cellStyle name="40% - Accent1 4 3 2 3" xfId="6571"/>
    <cellStyle name="40% - Accent1 4 3 2 4" xfId="6572"/>
    <cellStyle name="40% - Accent1 4 3 2 5" xfId="6573"/>
    <cellStyle name="40% - Accent1 4 3 2 6" xfId="6574"/>
    <cellStyle name="40% - Accent1 4 3 2 7" xfId="6575"/>
    <cellStyle name="40% - Accent1 4 3 2_2018 v 2019 Nominal" xfId="6576"/>
    <cellStyle name="40% - Accent1 4 3 3" xfId="6577"/>
    <cellStyle name="40% - Accent1 4 3 3 2" xfId="6578"/>
    <cellStyle name="40% - Accent1 4 3 3 3" xfId="6579"/>
    <cellStyle name="40% - Accent1 4 3 3_2018 v 2019 Nominal" xfId="6580"/>
    <cellStyle name="40% - Accent1 4 3 4" xfId="6581"/>
    <cellStyle name="40% - Accent1 4 3 5" xfId="6582"/>
    <cellStyle name="40% - Accent1 4 3 6" xfId="6583"/>
    <cellStyle name="40% - Accent1 4 3 7" xfId="6584"/>
    <cellStyle name="40% - Accent1 4 3 8" xfId="6585"/>
    <cellStyle name="40% - Accent1 4 3_2018 v 2019 Nominal" xfId="6586"/>
    <cellStyle name="40% - Accent1 4 4" xfId="6587"/>
    <cellStyle name="40% - Accent1 4 4 2" xfId="6588"/>
    <cellStyle name="40% - Accent1 4 4 2 2" xfId="6589"/>
    <cellStyle name="40% - Accent1 4 4 2 3" xfId="6590"/>
    <cellStyle name="40% - Accent1 4 4 2_2018 v 2019 Nominal" xfId="6591"/>
    <cellStyle name="40% - Accent1 4 4 3" xfId="6592"/>
    <cellStyle name="40% - Accent1 4 4 4" xfId="6593"/>
    <cellStyle name="40% - Accent1 4 4 5" xfId="6594"/>
    <cellStyle name="40% - Accent1 4 4 6" xfId="6595"/>
    <cellStyle name="40% - Accent1 4 4 7" xfId="6596"/>
    <cellStyle name="40% - Accent1 4 4_2018 v 2019 Nominal" xfId="6597"/>
    <cellStyle name="40% - Accent1 4 5" xfId="6598"/>
    <cellStyle name="40% - Accent1 4 5 2" xfId="6599"/>
    <cellStyle name="40% - Accent1 4 5 3" xfId="6600"/>
    <cellStyle name="40% - Accent1 4 5_2018 v 2019 Nominal" xfId="6601"/>
    <cellStyle name="40% - Accent1 4 6" xfId="6602"/>
    <cellStyle name="40% - Accent1 4 7" xfId="6603"/>
    <cellStyle name="40% - Accent1 4 8" xfId="6604"/>
    <cellStyle name="40% - Accent1 4 9" xfId="6605"/>
    <cellStyle name="40% - Accent1 4_2018 v 2019 Nominal" xfId="6606"/>
    <cellStyle name="40% - Accent1 40" xfId="6607"/>
    <cellStyle name="40% - Accent1 40 2" xfId="6608"/>
    <cellStyle name="40% - Accent1 40_2018 v 2019 Nominal" xfId="6609"/>
    <cellStyle name="40% - Accent1 41" xfId="6610"/>
    <cellStyle name="40% - Accent1 41 2" xfId="6611"/>
    <cellStyle name="40% - Accent1 41_2018 v 2019 Nominal" xfId="6612"/>
    <cellStyle name="40% - Accent1 42" xfId="6613"/>
    <cellStyle name="40% - Accent1 42 2" xfId="6614"/>
    <cellStyle name="40% - Accent1 42_2018 v 2019 Nominal" xfId="6615"/>
    <cellStyle name="40% - Accent1 43" xfId="6616"/>
    <cellStyle name="40% - Accent1 43 2" xfId="6617"/>
    <cellStyle name="40% - Accent1 43_2018 v 2019 Nominal" xfId="6618"/>
    <cellStyle name="40% - Accent1 44" xfId="6619"/>
    <cellStyle name="40% - Accent1 44 2" xfId="6620"/>
    <cellStyle name="40% - Accent1 44_2018 v 2019 Nominal" xfId="6621"/>
    <cellStyle name="40% - Accent1 45" xfId="6622"/>
    <cellStyle name="40% - Accent1 45 2" xfId="6623"/>
    <cellStyle name="40% - Accent1 45_2018 v 2019 Nominal" xfId="6624"/>
    <cellStyle name="40% - Accent1 46" xfId="6625"/>
    <cellStyle name="40% - Accent1 46 2" xfId="6626"/>
    <cellStyle name="40% - Accent1 46_2018 v 2019 Nominal" xfId="6627"/>
    <cellStyle name="40% - Accent1 47" xfId="6628"/>
    <cellStyle name="40% - Accent1 47 2" xfId="6629"/>
    <cellStyle name="40% - Accent1 47_2018 v 2019 Nominal" xfId="6630"/>
    <cellStyle name="40% - Accent1 48" xfId="6631"/>
    <cellStyle name="40% - Accent1 48 2" xfId="6632"/>
    <cellStyle name="40% - Accent1 48_2018 v 2019 Nominal" xfId="6633"/>
    <cellStyle name="40% - Accent1 49" xfId="6634"/>
    <cellStyle name="40% - Accent1 49 2" xfId="6635"/>
    <cellStyle name="40% - Accent1 49_2018 v 2019 Nominal" xfId="6636"/>
    <cellStyle name="40% - Accent1 5" xfId="6637"/>
    <cellStyle name="40% - Accent1 5 2" xfId="6638"/>
    <cellStyle name="40% - Accent1 5 2 2" xfId="6639"/>
    <cellStyle name="40% - Accent1 5 2 2 2" xfId="6640"/>
    <cellStyle name="40% - Accent1 5 2 2_2018 v 2019 Nominal" xfId="6641"/>
    <cellStyle name="40% - Accent1 5 2 3" xfId="6642"/>
    <cellStyle name="40% - Accent1 5 2 4" xfId="6643"/>
    <cellStyle name="40% - Accent1 5 2_2018 v 2019 Nominal" xfId="6644"/>
    <cellStyle name="40% - Accent1 5 3" xfId="6645"/>
    <cellStyle name="40% - Accent1 5 3 2" xfId="6646"/>
    <cellStyle name="40% - Accent1 5 3 2 2" xfId="6647"/>
    <cellStyle name="40% - Accent1 5 3 2_2018 v 2019 Nominal" xfId="6648"/>
    <cellStyle name="40% - Accent1 5 3 3" xfId="6649"/>
    <cellStyle name="40% - Accent1 5 3_2018 v 2019 Nominal" xfId="6650"/>
    <cellStyle name="40% - Accent1 5 4" xfId="6651"/>
    <cellStyle name="40% - Accent1 5 4 2" xfId="6652"/>
    <cellStyle name="40% - Accent1 5 4 3" xfId="6653"/>
    <cellStyle name="40% - Accent1 5 4_2018 v 2019 Nominal" xfId="6654"/>
    <cellStyle name="40% - Accent1 5 5" xfId="6655"/>
    <cellStyle name="40% - Accent1 5 6" xfId="6656"/>
    <cellStyle name="40% - Accent1 5 7" xfId="6657"/>
    <cellStyle name="40% - Accent1 5 8" xfId="6658"/>
    <cellStyle name="40% - Accent1 5 9" xfId="6659"/>
    <cellStyle name="40% - Accent1 5_2018 v 2019 Nominal" xfId="6660"/>
    <cellStyle name="40% - Accent1 50" xfId="6661"/>
    <cellStyle name="40% - Accent1 50 2" xfId="6662"/>
    <cellStyle name="40% - Accent1 50_2018 v 2019 Nominal" xfId="6663"/>
    <cellStyle name="40% - Accent1 51" xfId="6664"/>
    <cellStyle name="40% - Accent1 51 2" xfId="6665"/>
    <cellStyle name="40% - Accent1 51_2018 v 2019 Nominal" xfId="6666"/>
    <cellStyle name="40% - Accent1 52" xfId="6667"/>
    <cellStyle name="40% - Accent1 52 2" xfId="6668"/>
    <cellStyle name="40% - Accent1 52_2018 v 2019 Nominal" xfId="6669"/>
    <cellStyle name="40% - Accent1 53" xfId="6670"/>
    <cellStyle name="40% - Accent1 53 2" xfId="6671"/>
    <cellStyle name="40% - Accent1 53_2018 v 2019 Nominal" xfId="6672"/>
    <cellStyle name="40% - Accent1 54" xfId="6673"/>
    <cellStyle name="40% - Accent1 54 2" xfId="6674"/>
    <cellStyle name="40% - Accent1 54_2018 v 2019 Nominal" xfId="6675"/>
    <cellStyle name="40% - Accent1 55" xfId="6676"/>
    <cellStyle name="40% - Accent1 55 2" xfId="6677"/>
    <cellStyle name="40% - Accent1 55_2018 v 2019 Nominal" xfId="6678"/>
    <cellStyle name="40% - Accent1 56" xfId="6679"/>
    <cellStyle name="40% - Accent1 56 2" xfId="6680"/>
    <cellStyle name="40% - Accent1 56_2018 v 2019 Nominal" xfId="6681"/>
    <cellStyle name="40% - Accent1 57" xfId="6682"/>
    <cellStyle name="40% - Accent1 57 2" xfId="6683"/>
    <cellStyle name="40% - Accent1 57_2018 v 2019 Nominal" xfId="6684"/>
    <cellStyle name="40% - Accent1 58" xfId="6685"/>
    <cellStyle name="40% - Accent1 59" xfId="6686"/>
    <cellStyle name="40% - Accent1 6" xfId="6687"/>
    <cellStyle name="40% - Accent1 6 2" xfId="6688"/>
    <cellStyle name="40% - Accent1 6 2 2" xfId="6689"/>
    <cellStyle name="40% - Accent1 6 2 2 2" xfId="6690"/>
    <cellStyle name="40% - Accent1 6 2 2_2018 v 2019 Nominal" xfId="6691"/>
    <cellStyle name="40% - Accent1 6 2 3" xfId="6692"/>
    <cellStyle name="40% - Accent1 6 2 4" xfId="6693"/>
    <cellStyle name="40% - Accent1 6 2_2018 v 2019 Nominal" xfId="6694"/>
    <cellStyle name="40% - Accent1 6 3" xfId="6695"/>
    <cellStyle name="40% - Accent1 6 3 2" xfId="6696"/>
    <cellStyle name="40% - Accent1 6 3 2 2" xfId="6697"/>
    <cellStyle name="40% - Accent1 6 3 2_2018 v 2019 Nominal" xfId="6698"/>
    <cellStyle name="40% - Accent1 6 3 3" xfId="6699"/>
    <cellStyle name="40% - Accent1 6 3_2018 v 2019 Nominal" xfId="6700"/>
    <cellStyle name="40% - Accent1 6 4" xfId="6701"/>
    <cellStyle name="40% - Accent1 6 4 2" xfId="6702"/>
    <cellStyle name="40% - Accent1 6 4 3" xfId="6703"/>
    <cellStyle name="40% - Accent1 6 4_2018 v 2019 Nominal" xfId="6704"/>
    <cellStyle name="40% - Accent1 6 5" xfId="6705"/>
    <cellStyle name="40% - Accent1 6 6" xfId="6706"/>
    <cellStyle name="40% - Accent1 6 7" xfId="6707"/>
    <cellStyle name="40% - Accent1 6_2018 v 2019 Nominal" xfId="6708"/>
    <cellStyle name="40% - Accent1 60" xfId="6709"/>
    <cellStyle name="40% - Accent1 61" xfId="6710"/>
    <cellStyle name="40% - Accent1 62" xfId="6711"/>
    <cellStyle name="40% - Accent1 63" xfId="6712"/>
    <cellStyle name="40% - Accent1 64" xfId="6713"/>
    <cellStyle name="40% - Accent1 65" xfId="6714"/>
    <cellStyle name="40% - Accent1 66" xfId="6715"/>
    <cellStyle name="40% - Accent1 67" xfId="6716"/>
    <cellStyle name="40% - Accent1 68" xfId="6717"/>
    <cellStyle name="40% - Accent1 69" xfId="6718"/>
    <cellStyle name="40% - Accent1 7" xfId="6719"/>
    <cellStyle name="40% - Accent1 7 2" xfId="6720"/>
    <cellStyle name="40% - Accent1 7 2 2" xfId="6721"/>
    <cellStyle name="40% - Accent1 7 2_2018 v 2019 Nominal" xfId="6722"/>
    <cellStyle name="40% - Accent1 7 3" xfId="6723"/>
    <cellStyle name="40% - Accent1 7_2018 v 2019 Nominal" xfId="6724"/>
    <cellStyle name="40% - Accent1 70" xfId="6725"/>
    <cellStyle name="40% - Accent1 71" xfId="6726"/>
    <cellStyle name="40% - Accent1 72" xfId="6727"/>
    <cellStyle name="40% - Accent1 73" xfId="6728"/>
    <cellStyle name="40% - Accent1 74" xfId="6729"/>
    <cellStyle name="40% - Accent1 75" xfId="6730"/>
    <cellStyle name="40% - Accent1 76" xfId="6731"/>
    <cellStyle name="40% - Accent1 77" xfId="6732"/>
    <cellStyle name="40% - Accent1 78" xfId="6733"/>
    <cellStyle name="40% - Accent1 79" xfId="6734"/>
    <cellStyle name="40% - Accent1 8" xfId="6735"/>
    <cellStyle name="40% - Accent1 8 2" xfId="6736"/>
    <cellStyle name="40% - Accent1 8 2 2" xfId="6737"/>
    <cellStyle name="40% - Accent1 8 2 2 2" xfId="6738"/>
    <cellStyle name="40% - Accent1 8 2 2 3" xfId="6739"/>
    <cellStyle name="40% - Accent1 8 2 2_2018 v 2019 Nominal" xfId="6740"/>
    <cellStyle name="40% - Accent1 8 2 3" xfId="6741"/>
    <cellStyle name="40% - Accent1 8 2 4" xfId="6742"/>
    <cellStyle name="40% - Accent1 8 2_2018 v 2019 Nominal" xfId="6743"/>
    <cellStyle name="40% - Accent1 8 3" xfId="6744"/>
    <cellStyle name="40% - Accent1 8 3 2" xfId="6745"/>
    <cellStyle name="40% - Accent1 8 3 2 2" xfId="6746"/>
    <cellStyle name="40% - Accent1 8 3 2_2018 v 2019 Nominal" xfId="6747"/>
    <cellStyle name="40% - Accent1 8 3 3" xfId="6748"/>
    <cellStyle name="40% - Accent1 8 3_2018 v 2019 Nominal" xfId="6749"/>
    <cellStyle name="40% - Accent1 8 4" xfId="6750"/>
    <cellStyle name="40% - Accent1 8 4 2" xfId="6751"/>
    <cellStyle name="40% - Accent1 8 4_2018 v 2019 Nominal" xfId="6752"/>
    <cellStyle name="40% - Accent1 8 5" xfId="6753"/>
    <cellStyle name="40% - Accent1 8 6" xfId="6754"/>
    <cellStyle name="40% - Accent1 8 7" xfId="6755"/>
    <cellStyle name="40% - Accent1 8_2018 v 2019 Nominal" xfId="6756"/>
    <cellStyle name="40% - Accent1 80" xfId="6757"/>
    <cellStyle name="40% - Accent1 81" xfId="6758"/>
    <cellStyle name="40% - Accent1 82" xfId="6759"/>
    <cellStyle name="40% - Accent1 83" xfId="6760"/>
    <cellStyle name="40% - Accent1 84" xfId="6761"/>
    <cellStyle name="40% - Accent1 85" xfId="6762"/>
    <cellStyle name="40% - Accent1 86" xfId="6763"/>
    <cellStyle name="40% - Accent1 87" xfId="6764"/>
    <cellStyle name="40% - Accent1 88" xfId="6765"/>
    <cellStyle name="40% - Accent1 89" xfId="6766"/>
    <cellStyle name="40% - Accent1 9" xfId="6767"/>
    <cellStyle name="40% - Accent1 9 2" xfId="6768"/>
    <cellStyle name="40% - Accent1 9 2 2" xfId="6769"/>
    <cellStyle name="40% - Accent1 9 2 2 2" xfId="6770"/>
    <cellStyle name="40% - Accent1 9 2 2 3" xfId="6771"/>
    <cellStyle name="40% - Accent1 9 2 2_2018 v 2019 Nominal" xfId="6772"/>
    <cellStyle name="40% - Accent1 9 2 3" xfId="6773"/>
    <cellStyle name="40% - Accent1 9 2 4" xfId="6774"/>
    <cellStyle name="40% - Accent1 9 2_2018 v 2019 Nominal" xfId="6775"/>
    <cellStyle name="40% - Accent1 9 3" xfId="6776"/>
    <cellStyle name="40% - Accent1 9 3 2" xfId="6777"/>
    <cellStyle name="40% - Accent1 9 3 2 2" xfId="6778"/>
    <cellStyle name="40% - Accent1 9 3 2_2018 v 2019 Nominal" xfId="6779"/>
    <cellStyle name="40% - Accent1 9 3 3" xfId="6780"/>
    <cellStyle name="40% - Accent1 9 3_2018 v 2019 Nominal" xfId="6781"/>
    <cellStyle name="40% - Accent1 9 4" xfId="6782"/>
    <cellStyle name="40% - Accent1 9 4 2" xfId="6783"/>
    <cellStyle name="40% - Accent1 9 4_2018 v 2019 Nominal" xfId="6784"/>
    <cellStyle name="40% - Accent1 9 5" xfId="6785"/>
    <cellStyle name="40% - Accent1 9 6" xfId="6786"/>
    <cellStyle name="40% - Accent1 9 7" xfId="6787"/>
    <cellStyle name="40% - Accent1 9_2018 v 2019 Nominal" xfId="6788"/>
    <cellStyle name="40% - Accent1 90" xfId="6789"/>
    <cellStyle name="40% - Accent1 91" xfId="6790"/>
    <cellStyle name="40% - Accent1 92" xfId="6791"/>
    <cellStyle name="40% - Accent1 93" xfId="6792"/>
    <cellStyle name="40% - Accent1 94" xfId="6793"/>
    <cellStyle name="40% - Accent1 95" xfId="6794"/>
    <cellStyle name="40% - Accent1 96" xfId="6795"/>
    <cellStyle name="40% - Accent1 97" xfId="6796"/>
    <cellStyle name="40% - Accent1 98" xfId="6797"/>
    <cellStyle name="40% - Accent1 99" xfId="6798"/>
    <cellStyle name="40% - Accent2 10" xfId="6799"/>
    <cellStyle name="40% - Accent2 10 2" xfId="6800"/>
    <cellStyle name="40% - Accent2 10 2 2" xfId="6801"/>
    <cellStyle name="40% - Accent2 10 2 2 2" xfId="6802"/>
    <cellStyle name="40% - Accent2 10 2 2 3" xfId="6803"/>
    <cellStyle name="40% - Accent2 10 2 2_2018 v 2019 Nominal" xfId="6804"/>
    <cellStyle name="40% - Accent2 10 2 3" xfId="6805"/>
    <cellStyle name="40% - Accent2 10 2 4" xfId="6806"/>
    <cellStyle name="40% - Accent2 10 2_2018 v 2019 Nominal" xfId="6807"/>
    <cellStyle name="40% - Accent2 10 3" xfId="6808"/>
    <cellStyle name="40% - Accent2 10 3 2" xfId="6809"/>
    <cellStyle name="40% - Accent2 10 3 2 2" xfId="6810"/>
    <cellStyle name="40% - Accent2 10 3 2_2018 v 2019 Nominal" xfId="6811"/>
    <cellStyle name="40% - Accent2 10 3 3" xfId="6812"/>
    <cellStyle name="40% - Accent2 10 3 4" xfId="6813"/>
    <cellStyle name="40% - Accent2 10 3_2018 v 2019 Nominal" xfId="6814"/>
    <cellStyle name="40% - Accent2 10 4" xfId="6815"/>
    <cellStyle name="40% - Accent2 10 4 2" xfId="6816"/>
    <cellStyle name="40% - Accent2 10 4_2018 v 2019 Nominal" xfId="6817"/>
    <cellStyle name="40% - Accent2 10 5" xfId="6818"/>
    <cellStyle name="40% - Accent2 10 6" xfId="6819"/>
    <cellStyle name="40% - Accent2 10_2018 v 2019 Nominal" xfId="6820"/>
    <cellStyle name="40% - Accent2 100" xfId="6821"/>
    <cellStyle name="40% - Accent2 101" xfId="6822"/>
    <cellStyle name="40% - Accent2 102" xfId="6823"/>
    <cellStyle name="40% - Accent2 103" xfId="6824"/>
    <cellStyle name="40% - Accent2 104" xfId="6825"/>
    <cellStyle name="40% - Accent2 105" xfId="6826"/>
    <cellStyle name="40% - Accent2 106" xfId="6827"/>
    <cellStyle name="40% - Accent2 107" xfId="6828"/>
    <cellStyle name="40% - Accent2 108" xfId="6829"/>
    <cellStyle name="40% - Accent2 109" xfId="6830"/>
    <cellStyle name="40% - Accent2 11" xfId="6831"/>
    <cellStyle name="40% - Accent2 11 2" xfId="6832"/>
    <cellStyle name="40% - Accent2 11 2 2" xfId="6833"/>
    <cellStyle name="40% - Accent2 11 2_2018 v 2019 Nominal" xfId="6834"/>
    <cellStyle name="40% - Accent2 11 3" xfId="6835"/>
    <cellStyle name="40% - Accent2 11 3 2" xfId="6836"/>
    <cellStyle name="40% - Accent2 11 3_2018 v 2019 Nominal" xfId="6837"/>
    <cellStyle name="40% - Accent2 11 4" xfId="6838"/>
    <cellStyle name="40% - Accent2 11_2018 v 2019 Nominal" xfId="6839"/>
    <cellStyle name="40% - Accent2 110" xfId="6840"/>
    <cellStyle name="40% - Accent2 111" xfId="6841"/>
    <cellStyle name="40% - Accent2 112" xfId="6842"/>
    <cellStyle name="40% - Accent2 113" xfId="6843"/>
    <cellStyle name="40% - Accent2 114" xfId="6844"/>
    <cellStyle name="40% - Accent2 115" xfId="6845"/>
    <cellStyle name="40% - Accent2 116" xfId="6846"/>
    <cellStyle name="40% - Accent2 117" xfId="6847"/>
    <cellStyle name="40% - Accent2 12" xfId="6848"/>
    <cellStyle name="40% - Accent2 12 2" xfId="6849"/>
    <cellStyle name="40% - Accent2 12 2 2" xfId="6850"/>
    <cellStyle name="40% - Accent2 12 2_2018 v 2019 Nominal" xfId="6851"/>
    <cellStyle name="40% - Accent2 12 3" xfId="6852"/>
    <cellStyle name="40% - Accent2 12 4" xfId="6853"/>
    <cellStyle name="40% - Accent2 12_2018 v 2019 Nominal" xfId="6854"/>
    <cellStyle name="40% - Accent2 13" xfId="6855"/>
    <cellStyle name="40% - Accent2 13 2" xfId="6856"/>
    <cellStyle name="40% - Accent2 13 2 2" xfId="6857"/>
    <cellStyle name="40% - Accent2 13 2_2018 v 2019 Nominal" xfId="6858"/>
    <cellStyle name="40% - Accent2 13 3" xfId="6859"/>
    <cellStyle name="40% - Accent2 13 4" xfId="6860"/>
    <cellStyle name="40% - Accent2 13_2018 v 2019 Nominal" xfId="6861"/>
    <cellStyle name="40% - Accent2 14" xfId="6862"/>
    <cellStyle name="40% - Accent2 14 2" xfId="6863"/>
    <cellStyle name="40% - Accent2 14 2 2" xfId="6864"/>
    <cellStyle name="40% - Accent2 14 2_2018 v 2019 Nominal" xfId="6865"/>
    <cellStyle name="40% - Accent2 14 3" xfId="6866"/>
    <cellStyle name="40% - Accent2 14 4" xfId="6867"/>
    <cellStyle name="40% - Accent2 14_2018 v 2019 Nominal" xfId="6868"/>
    <cellStyle name="40% - Accent2 15" xfId="6869"/>
    <cellStyle name="40% - Accent2 15 2" xfId="6870"/>
    <cellStyle name="40% - Accent2 15 2 2" xfId="6871"/>
    <cellStyle name="40% - Accent2 15 2_2018 v 2019 Nominal" xfId="6872"/>
    <cellStyle name="40% - Accent2 15 3" xfId="6873"/>
    <cellStyle name="40% - Accent2 15 4" xfId="6874"/>
    <cellStyle name="40% - Accent2 15_2018 v 2019 Nominal" xfId="6875"/>
    <cellStyle name="40% - Accent2 16" xfId="6876"/>
    <cellStyle name="40% - Accent2 16 2" xfId="6877"/>
    <cellStyle name="40% - Accent2 16 2 2" xfId="6878"/>
    <cellStyle name="40% - Accent2 16 2_2018 v 2019 Nominal" xfId="6879"/>
    <cellStyle name="40% - Accent2 16 3" xfId="6880"/>
    <cellStyle name="40% - Accent2 16 4" xfId="6881"/>
    <cellStyle name="40% - Accent2 16_2018 v 2019 Nominal" xfId="6882"/>
    <cellStyle name="40% - Accent2 17" xfId="6883"/>
    <cellStyle name="40% - Accent2 17 2" xfId="6884"/>
    <cellStyle name="40% - Accent2 17 2 2" xfId="6885"/>
    <cellStyle name="40% - Accent2 17 2_2018 v 2019 Nominal" xfId="6886"/>
    <cellStyle name="40% - Accent2 17 3" xfId="6887"/>
    <cellStyle name="40% - Accent2 17 4" xfId="6888"/>
    <cellStyle name="40% - Accent2 17_2018 v 2019 Nominal" xfId="6889"/>
    <cellStyle name="40% - Accent2 18" xfId="6890"/>
    <cellStyle name="40% - Accent2 18 2" xfId="6891"/>
    <cellStyle name="40% - Accent2 18 2 2" xfId="6892"/>
    <cellStyle name="40% - Accent2 18 2_2018 v 2019 Nominal" xfId="6893"/>
    <cellStyle name="40% - Accent2 18 3" xfId="6894"/>
    <cellStyle name="40% - Accent2 18_2018 v 2019 Nominal" xfId="6895"/>
    <cellStyle name="40% - Accent2 19" xfId="6896"/>
    <cellStyle name="40% - Accent2 19 2" xfId="6897"/>
    <cellStyle name="40% - Accent2 19 2 2" xfId="6898"/>
    <cellStyle name="40% - Accent2 19 2_2018 v 2019 Nominal" xfId="6899"/>
    <cellStyle name="40% - Accent2 19 3" xfId="6900"/>
    <cellStyle name="40% - Accent2 19_2018 v 2019 Nominal" xfId="6901"/>
    <cellStyle name="40% - Accent2 2" xfId="70"/>
    <cellStyle name="40% - Accent2 2 10" xfId="6902"/>
    <cellStyle name="40% - Accent2 2 2" xfId="6903"/>
    <cellStyle name="40% - Accent2 2 2 10" xfId="6904"/>
    <cellStyle name="40% - Accent2 2 2 2" xfId="6905"/>
    <cellStyle name="40% - Accent2 2 2 2 2" xfId="6906"/>
    <cellStyle name="40% - Accent2 2 2 2 2 2" xfId="6907"/>
    <cellStyle name="40% - Accent2 2 2 2 2 2 2" xfId="6908"/>
    <cellStyle name="40% - Accent2 2 2 2 2 2 2 2" xfId="6909"/>
    <cellStyle name="40% - Accent2 2 2 2 2 2 2_2018 v 2019 Nominal" xfId="6910"/>
    <cellStyle name="40% - Accent2 2 2 2 2 2 3" xfId="6911"/>
    <cellStyle name="40% - Accent2 2 2 2 2 2_2018 v 2019 Nominal" xfId="6912"/>
    <cellStyle name="40% - Accent2 2 2 2 2 3" xfId="6913"/>
    <cellStyle name="40% - Accent2 2 2 2 2 3 2" xfId="6914"/>
    <cellStyle name="40% - Accent2 2 2 2 2 3_2018 v 2019 Nominal" xfId="6915"/>
    <cellStyle name="40% - Accent2 2 2 2 2 4" xfId="6916"/>
    <cellStyle name="40% - Accent2 2 2 2 2 5" xfId="6917"/>
    <cellStyle name="40% - Accent2 2 2 2 2_2018 v 2019 Nominal" xfId="6918"/>
    <cellStyle name="40% - Accent2 2 2 2 3" xfId="6919"/>
    <cellStyle name="40% - Accent2 2 2 2 3 2" xfId="6920"/>
    <cellStyle name="40% - Accent2 2 2 2 3 2 2" xfId="6921"/>
    <cellStyle name="40% - Accent2 2 2 2 3 2_2018 v 2019 Nominal" xfId="6922"/>
    <cellStyle name="40% - Accent2 2 2 2 3 3" xfId="6923"/>
    <cellStyle name="40% - Accent2 2 2 2 3_2018 v 2019 Nominal" xfId="6924"/>
    <cellStyle name="40% - Accent2 2 2 2 4" xfId="6925"/>
    <cellStyle name="40% - Accent2 2 2 2 4 2" xfId="6926"/>
    <cellStyle name="40% - Accent2 2 2 2 4_2018 v 2019 Nominal" xfId="6927"/>
    <cellStyle name="40% - Accent2 2 2 2 5" xfId="6928"/>
    <cellStyle name="40% - Accent2 2 2 2 6" xfId="6929"/>
    <cellStyle name="40% - Accent2 2 2 2_2018 v 2019 Nominal" xfId="6930"/>
    <cellStyle name="40% - Accent2 2 2 3" xfId="6931"/>
    <cellStyle name="40% - Accent2 2 2 3 2" xfId="6932"/>
    <cellStyle name="40% - Accent2 2 2 3 2 2" xfId="6933"/>
    <cellStyle name="40% - Accent2 2 2 3 2 2 2" xfId="6934"/>
    <cellStyle name="40% - Accent2 2 2 3 2 2 2 2" xfId="6935"/>
    <cellStyle name="40% - Accent2 2 2 3 2 2 2_2018 v 2019 Nominal" xfId="6936"/>
    <cellStyle name="40% - Accent2 2 2 3 2 2 3" xfId="6937"/>
    <cellStyle name="40% - Accent2 2 2 3 2 2 4" xfId="6938"/>
    <cellStyle name="40% - Accent2 2 2 3 2 2_2018 v 2019 Nominal" xfId="6939"/>
    <cellStyle name="40% - Accent2 2 2 3 2 3" xfId="6940"/>
    <cellStyle name="40% - Accent2 2 2 3 2 3 2" xfId="6941"/>
    <cellStyle name="40% - Accent2 2 2 3 2 3_2018 v 2019 Nominal" xfId="6942"/>
    <cellStyle name="40% - Accent2 2 2 3 2 4" xfId="6943"/>
    <cellStyle name="40% - Accent2 2 2 3 2 5" xfId="6944"/>
    <cellStyle name="40% - Accent2 2 2 3 2_2018 v 2019 Nominal" xfId="6945"/>
    <cellStyle name="40% - Accent2 2 2 3 3" xfId="6946"/>
    <cellStyle name="40% - Accent2 2 2 3 3 2" xfId="6947"/>
    <cellStyle name="40% - Accent2 2 2 3 3 2 2" xfId="6948"/>
    <cellStyle name="40% - Accent2 2 2 3 3 2_2018 v 2019 Nominal" xfId="6949"/>
    <cellStyle name="40% - Accent2 2 2 3 3 3" xfId="6950"/>
    <cellStyle name="40% - Accent2 2 2 3 3_2018 v 2019 Nominal" xfId="6951"/>
    <cellStyle name="40% - Accent2 2 2 3 4" xfId="6952"/>
    <cellStyle name="40% - Accent2 2 2 3 4 2" xfId="6953"/>
    <cellStyle name="40% - Accent2 2 2 3 4_2018 v 2019 Nominal" xfId="6954"/>
    <cellStyle name="40% - Accent2 2 2 3 5" xfId="6955"/>
    <cellStyle name="40% - Accent2 2 2 3 6" xfId="6956"/>
    <cellStyle name="40% - Accent2 2 2 3_2018 v 2019 Nominal" xfId="6957"/>
    <cellStyle name="40% - Accent2 2 2 4" xfId="6958"/>
    <cellStyle name="40% - Accent2 2 2 4 2" xfId="6959"/>
    <cellStyle name="40% - Accent2 2 2 4 2 2" xfId="6960"/>
    <cellStyle name="40% - Accent2 2 2 4 2 2 2" xfId="6961"/>
    <cellStyle name="40% - Accent2 2 2 4 2 2_2018 v 2019 Nominal" xfId="6962"/>
    <cellStyle name="40% - Accent2 2 2 4 2 3" xfId="6963"/>
    <cellStyle name="40% - Accent2 2 2 4 2_2018 v 2019 Nominal" xfId="6964"/>
    <cellStyle name="40% - Accent2 2 2 4 3" xfId="6965"/>
    <cellStyle name="40% - Accent2 2 2 4 3 2" xfId="6966"/>
    <cellStyle name="40% - Accent2 2 2 4 3_2018 v 2019 Nominal" xfId="6967"/>
    <cellStyle name="40% - Accent2 2 2 4 4" xfId="6968"/>
    <cellStyle name="40% - Accent2 2 2 4 5" xfId="6969"/>
    <cellStyle name="40% - Accent2 2 2 4_2018 v 2019 Nominal" xfId="6970"/>
    <cellStyle name="40% - Accent2 2 2 5" xfId="6971"/>
    <cellStyle name="40% - Accent2 2 2 5 2" xfId="6972"/>
    <cellStyle name="40% - Accent2 2 2 5 2 2" xfId="6973"/>
    <cellStyle name="40% - Accent2 2 2 5 2_2018 v 2019 Nominal" xfId="6974"/>
    <cellStyle name="40% - Accent2 2 2 5 3" xfId="6975"/>
    <cellStyle name="40% - Accent2 2 2 5_2018 v 2019 Nominal" xfId="6976"/>
    <cellStyle name="40% - Accent2 2 2 6" xfId="6977"/>
    <cellStyle name="40% - Accent2 2 2 6 2" xfId="6978"/>
    <cellStyle name="40% - Accent2 2 2 6_2018 v 2019 Nominal" xfId="6979"/>
    <cellStyle name="40% - Accent2 2 2 7" xfId="6980"/>
    <cellStyle name="40% - Accent2 2 2 8" xfId="6981"/>
    <cellStyle name="40% - Accent2 2 2 9" xfId="6982"/>
    <cellStyle name="40% - Accent2 2 2_2018 v 2019 Nominal" xfId="6983"/>
    <cellStyle name="40% - Accent2 2 3" xfId="6984"/>
    <cellStyle name="40% - Accent2 2 3 2" xfId="6985"/>
    <cellStyle name="40% - Accent2 2 3 2 2" xfId="6986"/>
    <cellStyle name="40% - Accent2 2 3 2 2 2" xfId="6987"/>
    <cellStyle name="40% - Accent2 2 3 2 2 2 2" xfId="6988"/>
    <cellStyle name="40% - Accent2 2 3 2 2 2_2018 v 2019 Nominal" xfId="6989"/>
    <cellStyle name="40% - Accent2 2 3 2 2 3" xfId="6990"/>
    <cellStyle name="40% - Accent2 2 3 2 2_2018 v 2019 Nominal" xfId="6991"/>
    <cellStyle name="40% - Accent2 2 3 2 3" xfId="6992"/>
    <cellStyle name="40% - Accent2 2 3 2 3 2" xfId="6993"/>
    <cellStyle name="40% - Accent2 2 3 2 3_2018 v 2019 Nominal" xfId="6994"/>
    <cellStyle name="40% - Accent2 2 3 2 4" xfId="6995"/>
    <cellStyle name="40% - Accent2 2 3 2_2018 v 2019 Nominal" xfId="6996"/>
    <cellStyle name="40% - Accent2 2 3 3" xfId="6997"/>
    <cellStyle name="40% - Accent2 2 3 3 2" xfId="6998"/>
    <cellStyle name="40% - Accent2 2 3 3 2 2" xfId="6999"/>
    <cellStyle name="40% - Accent2 2 3 3 2 2 2" xfId="7000"/>
    <cellStyle name="40% - Accent2 2 3 3 2 2_2018 v 2019 Nominal" xfId="7001"/>
    <cellStyle name="40% - Accent2 2 3 3 2 3" xfId="7002"/>
    <cellStyle name="40% - Accent2 2 3 3 2_2018 v 2019 Nominal" xfId="7003"/>
    <cellStyle name="40% - Accent2 2 3 3 3" xfId="7004"/>
    <cellStyle name="40% - Accent2 2 3 3 3 2" xfId="7005"/>
    <cellStyle name="40% - Accent2 2 3 3 3_2018 v 2019 Nominal" xfId="7006"/>
    <cellStyle name="40% - Accent2 2 3 3 4" xfId="7007"/>
    <cellStyle name="40% - Accent2 2 3 3_2018 v 2019 Nominal" xfId="7008"/>
    <cellStyle name="40% - Accent2 2 3 4" xfId="7009"/>
    <cellStyle name="40% - Accent2 2 3 4 2" xfId="7010"/>
    <cellStyle name="40% - Accent2 2 3 4 2 2" xfId="7011"/>
    <cellStyle name="40% - Accent2 2 3 4 2_2018 v 2019 Nominal" xfId="7012"/>
    <cellStyle name="40% - Accent2 2 3 4 3" xfId="7013"/>
    <cellStyle name="40% - Accent2 2 3 4_2018 v 2019 Nominal" xfId="7014"/>
    <cellStyle name="40% - Accent2 2 3 5" xfId="7015"/>
    <cellStyle name="40% - Accent2 2 3 5 2" xfId="7016"/>
    <cellStyle name="40% - Accent2 2 3 5_2018 v 2019 Nominal" xfId="7017"/>
    <cellStyle name="40% - Accent2 2 3 6" xfId="7018"/>
    <cellStyle name="40% - Accent2 2 3_2018 v 2019 Nominal" xfId="7019"/>
    <cellStyle name="40% - Accent2 2 4" xfId="7020"/>
    <cellStyle name="40% - Accent2 2 4 2" xfId="7021"/>
    <cellStyle name="40% - Accent2 2 4 2 2" xfId="7022"/>
    <cellStyle name="40% - Accent2 2 4 2 2 2" xfId="7023"/>
    <cellStyle name="40% - Accent2 2 4 2 2_2018 v 2019 Nominal" xfId="7024"/>
    <cellStyle name="40% - Accent2 2 4 2 3" xfId="7025"/>
    <cellStyle name="40% - Accent2 2 4 2_2018 v 2019 Nominal" xfId="7026"/>
    <cellStyle name="40% - Accent2 2 4 3" xfId="7027"/>
    <cellStyle name="40% - Accent2 2 4 3 2" xfId="7028"/>
    <cellStyle name="40% - Accent2 2 4 3_2018 v 2019 Nominal" xfId="7029"/>
    <cellStyle name="40% - Accent2 2 4 4" xfId="7030"/>
    <cellStyle name="40% - Accent2 2 4_2018 v 2019 Nominal" xfId="7031"/>
    <cellStyle name="40% - Accent2 2 5" xfId="7032"/>
    <cellStyle name="40% - Accent2 2 5 2" xfId="7033"/>
    <cellStyle name="40% - Accent2 2 5 2 2" xfId="7034"/>
    <cellStyle name="40% - Accent2 2 5 2 2 2" xfId="7035"/>
    <cellStyle name="40% - Accent2 2 5 2 2_2018 v 2019 Nominal" xfId="7036"/>
    <cellStyle name="40% - Accent2 2 5 2 3" xfId="7037"/>
    <cellStyle name="40% - Accent2 2 5 2_2018 v 2019 Nominal" xfId="7038"/>
    <cellStyle name="40% - Accent2 2 5 3" xfId="7039"/>
    <cellStyle name="40% - Accent2 2 5 3 2" xfId="7040"/>
    <cellStyle name="40% - Accent2 2 5 3_2018 v 2019 Nominal" xfId="7041"/>
    <cellStyle name="40% - Accent2 2 5 4" xfId="7042"/>
    <cellStyle name="40% - Accent2 2 5_2018 v 2019 Nominal" xfId="7043"/>
    <cellStyle name="40% - Accent2 2 6" xfId="7044"/>
    <cellStyle name="40% - Accent2 2 6 2" xfId="7045"/>
    <cellStyle name="40% - Accent2 2 6 2 2" xfId="7046"/>
    <cellStyle name="40% - Accent2 2 6 2_2018 v 2019 Nominal" xfId="7047"/>
    <cellStyle name="40% - Accent2 2 6 3" xfId="7048"/>
    <cellStyle name="40% - Accent2 2 6_2018 v 2019 Nominal" xfId="7049"/>
    <cellStyle name="40% - Accent2 2 7" xfId="7050"/>
    <cellStyle name="40% - Accent2 2 7 2" xfId="7051"/>
    <cellStyle name="40% - Accent2 2 7 2 2" xfId="7052"/>
    <cellStyle name="40% - Accent2 2 7 2_2018 v 2019 Nominal" xfId="7053"/>
    <cellStyle name="40% - Accent2 2 7 3" xfId="7054"/>
    <cellStyle name="40% - Accent2 2 7_2018 v 2019 Nominal" xfId="7055"/>
    <cellStyle name="40% - Accent2 2 8" xfId="7056"/>
    <cellStyle name="40% - Accent2 2 8 2" xfId="7057"/>
    <cellStyle name="40% - Accent2 2 8_2018 v 2019 Nominal" xfId="7058"/>
    <cellStyle name="40% - Accent2 2 9" xfId="7059"/>
    <cellStyle name="40% - Accent2 2_2018 v 2019 Nominal" xfId="7060"/>
    <cellStyle name="40% - Accent2 20" xfId="7061"/>
    <cellStyle name="40% - Accent2 20 2" xfId="7062"/>
    <cellStyle name="40% - Accent2 20_2018 v 2019 Nominal" xfId="7063"/>
    <cellStyle name="40% - Accent2 21" xfId="7064"/>
    <cellStyle name="40% - Accent2 21 2" xfId="7065"/>
    <cellStyle name="40% - Accent2 21 3" xfId="7066"/>
    <cellStyle name="40% - Accent2 21_2018 v 2019 Nominal" xfId="7067"/>
    <cellStyle name="40% - Accent2 22" xfId="7068"/>
    <cellStyle name="40% - Accent2 22 2" xfId="7069"/>
    <cellStyle name="40% - Accent2 22 3" xfId="7070"/>
    <cellStyle name="40% - Accent2 22_2018 v 2019 Nominal" xfId="7071"/>
    <cellStyle name="40% - Accent2 23" xfId="7072"/>
    <cellStyle name="40% - Accent2 23 2" xfId="7073"/>
    <cellStyle name="40% - Accent2 23_2018 v 2019 Nominal" xfId="7074"/>
    <cellStyle name="40% - Accent2 24" xfId="7075"/>
    <cellStyle name="40% - Accent2 24 2" xfId="7076"/>
    <cellStyle name="40% - Accent2 24_2018 v 2019 Nominal" xfId="7077"/>
    <cellStyle name="40% - Accent2 25" xfId="7078"/>
    <cellStyle name="40% - Accent2 25 2" xfId="7079"/>
    <cellStyle name="40% - Accent2 25_2018 v 2019 Nominal" xfId="7080"/>
    <cellStyle name="40% - Accent2 26" xfId="7081"/>
    <cellStyle name="40% - Accent2 26 2" xfId="7082"/>
    <cellStyle name="40% - Accent2 26_2018 v 2019 Nominal" xfId="7083"/>
    <cellStyle name="40% - Accent2 27" xfId="7084"/>
    <cellStyle name="40% - Accent2 27 2" xfId="7085"/>
    <cellStyle name="40% - Accent2 27_2018 v 2019 Nominal" xfId="7086"/>
    <cellStyle name="40% - Accent2 28" xfId="7087"/>
    <cellStyle name="40% - Accent2 28 2" xfId="7088"/>
    <cellStyle name="40% - Accent2 28_2018 v 2019 Nominal" xfId="7089"/>
    <cellStyle name="40% - Accent2 29" xfId="7090"/>
    <cellStyle name="40% - Accent2 29 2" xfId="7091"/>
    <cellStyle name="40% - Accent2 29_2018 v 2019 Nominal" xfId="7092"/>
    <cellStyle name="40% - Accent2 3" xfId="7093"/>
    <cellStyle name="40% - Accent2 3 10" xfId="7094"/>
    <cellStyle name="40% - Accent2 3 10 2" xfId="7095"/>
    <cellStyle name="40% - Accent2 3 10 3" xfId="7096"/>
    <cellStyle name="40% - Accent2 3 10_2018 v 2019 Nominal" xfId="7097"/>
    <cellStyle name="40% - Accent2 3 11" xfId="7098"/>
    <cellStyle name="40% - Accent2 3 11 2" xfId="7099"/>
    <cellStyle name="40% - Accent2 3 11_2018 v 2019 Nominal" xfId="7100"/>
    <cellStyle name="40% - Accent2 3 12" xfId="7101"/>
    <cellStyle name="40% - Accent2 3 13" xfId="7102"/>
    <cellStyle name="40% - Accent2 3 14" xfId="7103"/>
    <cellStyle name="40% - Accent2 3 2" xfId="7104"/>
    <cellStyle name="40% - Accent2 3 2 2" xfId="7105"/>
    <cellStyle name="40% - Accent2 3 2 2 2" xfId="7106"/>
    <cellStyle name="40% - Accent2 3 2 2 2 2" xfId="7107"/>
    <cellStyle name="40% - Accent2 3 2 2 2 2 2" xfId="7108"/>
    <cellStyle name="40% - Accent2 3 2 2 2 2 3" xfId="7109"/>
    <cellStyle name="40% - Accent2 3 2 2 2 2_2018 v 2019 Nominal" xfId="7110"/>
    <cellStyle name="40% - Accent2 3 2 2 2 3" xfId="7111"/>
    <cellStyle name="40% - Accent2 3 2 2 2 4" xfId="7112"/>
    <cellStyle name="40% - Accent2 3 2 2 2 5" xfId="7113"/>
    <cellStyle name="40% - Accent2 3 2 2 2_2018 v 2019 Nominal" xfId="7114"/>
    <cellStyle name="40% - Accent2 3 2 2 3" xfId="7115"/>
    <cellStyle name="40% - Accent2 3 2 2 3 2" xfId="7116"/>
    <cellStyle name="40% - Accent2 3 2 2 3 3" xfId="7117"/>
    <cellStyle name="40% - Accent2 3 2 2 3_2018 v 2019 Nominal" xfId="7118"/>
    <cellStyle name="40% - Accent2 3 2 2 4" xfId="7119"/>
    <cellStyle name="40% - Accent2 3 2 2 5" xfId="7120"/>
    <cellStyle name="40% - Accent2 3 2 2 6" xfId="7121"/>
    <cellStyle name="40% - Accent2 3 2 2_2018 v 2019 Nominal" xfId="7122"/>
    <cellStyle name="40% - Accent2 3 2 3" xfId="7123"/>
    <cellStyle name="40% - Accent2 3 2 3 2" xfId="7124"/>
    <cellStyle name="40% - Accent2 3 2 3 2 2" xfId="7125"/>
    <cellStyle name="40% - Accent2 3 2 3 2 2 2" xfId="7126"/>
    <cellStyle name="40% - Accent2 3 2 3 2 2 3" xfId="7127"/>
    <cellStyle name="40% - Accent2 3 2 3 2 2_2018 v 2019 Nominal" xfId="7128"/>
    <cellStyle name="40% - Accent2 3 2 3 2 3" xfId="7129"/>
    <cellStyle name="40% - Accent2 3 2 3 2 4" xfId="7130"/>
    <cellStyle name="40% - Accent2 3 2 3 2 5" xfId="7131"/>
    <cellStyle name="40% - Accent2 3 2 3 2_2018 v 2019 Nominal" xfId="7132"/>
    <cellStyle name="40% - Accent2 3 2 3 3" xfId="7133"/>
    <cellStyle name="40% - Accent2 3 2 3 3 2" xfId="7134"/>
    <cellStyle name="40% - Accent2 3 2 3 3 3" xfId="7135"/>
    <cellStyle name="40% - Accent2 3 2 3 3_2018 v 2019 Nominal" xfId="7136"/>
    <cellStyle name="40% - Accent2 3 2 3 4" xfId="7137"/>
    <cellStyle name="40% - Accent2 3 2 3 5" xfId="7138"/>
    <cellStyle name="40% - Accent2 3 2 3 6" xfId="7139"/>
    <cellStyle name="40% - Accent2 3 2 3_2018 v 2019 Nominal" xfId="7140"/>
    <cellStyle name="40% - Accent2 3 2 4" xfId="7141"/>
    <cellStyle name="40% - Accent2 3 2 4 2" xfId="7142"/>
    <cellStyle name="40% - Accent2 3 2 4 2 2" xfId="7143"/>
    <cellStyle name="40% - Accent2 3 2 4 2 3" xfId="7144"/>
    <cellStyle name="40% - Accent2 3 2 4 2_2018 v 2019 Nominal" xfId="7145"/>
    <cellStyle name="40% - Accent2 3 2 4 3" xfId="7146"/>
    <cellStyle name="40% - Accent2 3 2 4 4" xfId="7147"/>
    <cellStyle name="40% - Accent2 3 2 4 5" xfId="7148"/>
    <cellStyle name="40% - Accent2 3 2 4_2018 v 2019 Nominal" xfId="7149"/>
    <cellStyle name="40% - Accent2 3 2 5" xfId="7150"/>
    <cellStyle name="40% - Accent2 3 2 5 2" xfId="7151"/>
    <cellStyle name="40% - Accent2 3 2 5 3" xfId="7152"/>
    <cellStyle name="40% - Accent2 3 2 5_2018 v 2019 Nominal" xfId="7153"/>
    <cellStyle name="40% - Accent2 3 2 6" xfId="7154"/>
    <cellStyle name="40% - Accent2 3 2 7" xfId="7155"/>
    <cellStyle name="40% - Accent2 3 2 8" xfId="7156"/>
    <cellStyle name="40% - Accent2 3 2_2018 v 2019 Nominal" xfId="7157"/>
    <cellStyle name="40% - Accent2 3 3" xfId="7158"/>
    <cellStyle name="40% - Accent2 3 3 2" xfId="7159"/>
    <cellStyle name="40% - Accent2 3 3 2 2" xfId="7160"/>
    <cellStyle name="40% - Accent2 3 3 2 2 2" xfId="7161"/>
    <cellStyle name="40% - Accent2 3 3 2 2 3" xfId="7162"/>
    <cellStyle name="40% - Accent2 3 3 2 2_2018 v 2019 Nominal" xfId="7163"/>
    <cellStyle name="40% - Accent2 3 3 2 3" xfId="7164"/>
    <cellStyle name="40% - Accent2 3 3 2 4" xfId="7165"/>
    <cellStyle name="40% - Accent2 3 3 2 5" xfId="7166"/>
    <cellStyle name="40% - Accent2 3 3 2_2018 v 2019 Nominal" xfId="7167"/>
    <cellStyle name="40% - Accent2 3 3 3" xfId="7168"/>
    <cellStyle name="40% - Accent2 3 3 3 2" xfId="7169"/>
    <cellStyle name="40% - Accent2 3 3 3 3" xfId="7170"/>
    <cellStyle name="40% - Accent2 3 3 3_2018 v 2019 Nominal" xfId="7171"/>
    <cellStyle name="40% - Accent2 3 3 4" xfId="7172"/>
    <cellStyle name="40% - Accent2 3 3 5" xfId="7173"/>
    <cellStyle name="40% - Accent2 3 3 6" xfId="7174"/>
    <cellStyle name="40% - Accent2 3 3_2018 v 2019 Nominal" xfId="7175"/>
    <cellStyle name="40% - Accent2 3 4" xfId="7176"/>
    <cellStyle name="40% - Accent2 3 4 2" xfId="7177"/>
    <cellStyle name="40% - Accent2 3 4 2 2" xfId="7178"/>
    <cellStyle name="40% - Accent2 3 4 2 2 2" xfId="7179"/>
    <cellStyle name="40% - Accent2 3 4 2 2 3" xfId="7180"/>
    <cellStyle name="40% - Accent2 3 4 2 2_2018 v 2019 Nominal" xfId="7181"/>
    <cellStyle name="40% - Accent2 3 4 2 3" xfId="7182"/>
    <cellStyle name="40% - Accent2 3 4 2 4" xfId="7183"/>
    <cellStyle name="40% - Accent2 3 4 2 5" xfId="7184"/>
    <cellStyle name="40% - Accent2 3 4 2_2018 v 2019 Nominal" xfId="7185"/>
    <cellStyle name="40% - Accent2 3 4 3" xfId="7186"/>
    <cellStyle name="40% - Accent2 3 4 3 2" xfId="7187"/>
    <cellStyle name="40% - Accent2 3 4 3 3" xfId="7188"/>
    <cellStyle name="40% - Accent2 3 4 3_2018 v 2019 Nominal" xfId="7189"/>
    <cellStyle name="40% - Accent2 3 4 4" xfId="7190"/>
    <cellStyle name="40% - Accent2 3 4 5" xfId="7191"/>
    <cellStyle name="40% - Accent2 3 4 6" xfId="7192"/>
    <cellStyle name="40% - Accent2 3 4_2018 v 2019 Nominal" xfId="7193"/>
    <cellStyle name="40% - Accent2 3 5" xfId="7194"/>
    <cellStyle name="40% - Accent2 3 5 2" xfId="7195"/>
    <cellStyle name="40% - Accent2 3 5_2018 v 2019 Nominal" xfId="7196"/>
    <cellStyle name="40% - Accent2 3 6" xfId="7197"/>
    <cellStyle name="40% - Accent2 3 6 2" xfId="7198"/>
    <cellStyle name="40% - Accent2 3 6_2018 v 2019 Nominal" xfId="7199"/>
    <cellStyle name="40% - Accent2 3 7" xfId="7200"/>
    <cellStyle name="40% - Accent2 3 7 2" xfId="7201"/>
    <cellStyle name="40% - Accent2 3 7_2018 v 2019 Nominal" xfId="7202"/>
    <cellStyle name="40% - Accent2 3 8" xfId="7203"/>
    <cellStyle name="40% - Accent2 3 8 2" xfId="7204"/>
    <cellStyle name="40% - Accent2 3 8_2018 v 2019 Nominal" xfId="7205"/>
    <cellStyle name="40% - Accent2 3 9" xfId="7206"/>
    <cellStyle name="40% - Accent2 3 9 2" xfId="7207"/>
    <cellStyle name="40% - Accent2 3 9 2 2" xfId="7208"/>
    <cellStyle name="40% - Accent2 3 9 2 3" xfId="7209"/>
    <cellStyle name="40% - Accent2 3 9 2_2018 v 2019 Nominal" xfId="7210"/>
    <cellStyle name="40% - Accent2 3 9 3" xfId="7211"/>
    <cellStyle name="40% - Accent2 3 9 4" xfId="7212"/>
    <cellStyle name="40% - Accent2 3 9 5" xfId="7213"/>
    <cellStyle name="40% - Accent2 3 9_2018 v 2019 Nominal" xfId="7214"/>
    <cellStyle name="40% - Accent2 3_2018 v 2019 Nominal" xfId="7215"/>
    <cellStyle name="40% - Accent2 30" xfId="7216"/>
    <cellStyle name="40% - Accent2 30 2" xfId="7217"/>
    <cellStyle name="40% - Accent2 30_2018 v 2019 Nominal" xfId="7218"/>
    <cellStyle name="40% - Accent2 31" xfId="7219"/>
    <cellStyle name="40% - Accent2 31 2" xfId="7220"/>
    <cellStyle name="40% - Accent2 31_2018 v 2019 Nominal" xfId="7221"/>
    <cellStyle name="40% - Accent2 32" xfId="7222"/>
    <cellStyle name="40% - Accent2 32 2" xfId="7223"/>
    <cellStyle name="40% - Accent2 32_2018 v 2019 Nominal" xfId="7224"/>
    <cellStyle name="40% - Accent2 33" xfId="7225"/>
    <cellStyle name="40% - Accent2 33 2" xfId="7226"/>
    <cellStyle name="40% - Accent2 33_2018 v 2019 Nominal" xfId="7227"/>
    <cellStyle name="40% - Accent2 34" xfId="7228"/>
    <cellStyle name="40% - Accent2 34 2" xfId="7229"/>
    <cellStyle name="40% - Accent2 34_2018 v 2019 Nominal" xfId="7230"/>
    <cellStyle name="40% - Accent2 35" xfId="7231"/>
    <cellStyle name="40% - Accent2 35 2" xfId="7232"/>
    <cellStyle name="40% - Accent2 35_2018 v 2019 Nominal" xfId="7233"/>
    <cellStyle name="40% - Accent2 36" xfId="7234"/>
    <cellStyle name="40% - Accent2 36 2" xfId="7235"/>
    <cellStyle name="40% - Accent2 36_2018 v 2019 Nominal" xfId="7236"/>
    <cellStyle name="40% - Accent2 37" xfId="7237"/>
    <cellStyle name="40% - Accent2 37 2" xfId="7238"/>
    <cellStyle name="40% - Accent2 37_2018 v 2019 Nominal" xfId="7239"/>
    <cellStyle name="40% - Accent2 38" xfId="7240"/>
    <cellStyle name="40% - Accent2 38 2" xfId="7241"/>
    <cellStyle name="40% - Accent2 38_2018 v 2019 Nominal" xfId="7242"/>
    <cellStyle name="40% - Accent2 39" xfId="7243"/>
    <cellStyle name="40% - Accent2 39 2" xfId="7244"/>
    <cellStyle name="40% - Accent2 39_2018 v 2019 Nominal" xfId="7245"/>
    <cellStyle name="40% - Accent2 4" xfId="7246"/>
    <cellStyle name="40% - Accent2 4 10" xfId="7247"/>
    <cellStyle name="40% - Accent2 4 11" xfId="7248"/>
    <cellStyle name="40% - Accent2 4 2" xfId="7249"/>
    <cellStyle name="40% - Accent2 4 2 2" xfId="7250"/>
    <cellStyle name="40% - Accent2 4 2 2 2" xfId="7251"/>
    <cellStyle name="40% - Accent2 4 2 2 2 2" xfId="7252"/>
    <cellStyle name="40% - Accent2 4 2 2 2 3" xfId="7253"/>
    <cellStyle name="40% - Accent2 4 2 2 2_2018 v 2019 Nominal" xfId="7254"/>
    <cellStyle name="40% - Accent2 4 2 2 3" xfId="7255"/>
    <cellStyle name="40% - Accent2 4 2 2 4" xfId="7256"/>
    <cellStyle name="40% - Accent2 4 2 2 5" xfId="7257"/>
    <cellStyle name="40% - Accent2 4 2 2 6" xfId="7258"/>
    <cellStyle name="40% - Accent2 4 2 2 7" xfId="7259"/>
    <cellStyle name="40% - Accent2 4 2 2_2018 v 2019 Nominal" xfId="7260"/>
    <cellStyle name="40% - Accent2 4 2 3" xfId="7261"/>
    <cellStyle name="40% - Accent2 4 2 3 2" xfId="7262"/>
    <cellStyle name="40% - Accent2 4 2 3 3" xfId="7263"/>
    <cellStyle name="40% - Accent2 4 2 3_2018 v 2019 Nominal" xfId="7264"/>
    <cellStyle name="40% - Accent2 4 2 4" xfId="7265"/>
    <cellStyle name="40% - Accent2 4 2 5" xfId="7266"/>
    <cellStyle name="40% - Accent2 4 2 6" xfId="7267"/>
    <cellStyle name="40% - Accent2 4 2 7" xfId="7268"/>
    <cellStyle name="40% - Accent2 4 2 8" xfId="7269"/>
    <cellStyle name="40% - Accent2 4 2_2018 v 2019 Nominal" xfId="7270"/>
    <cellStyle name="40% - Accent2 4 3" xfId="7271"/>
    <cellStyle name="40% - Accent2 4 3 2" xfId="7272"/>
    <cellStyle name="40% - Accent2 4 3 2 2" xfId="7273"/>
    <cellStyle name="40% - Accent2 4 3 2 2 2" xfId="7274"/>
    <cellStyle name="40% - Accent2 4 3 2 2 3" xfId="7275"/>
    <cellStyle name="40% - Accent2 4 3 2 2_2018 v 2019 Nominal" xfId="7276"/>
    <cellStyle name="40% - Accent2 4 3 2 3" xfId="7277"/>
    <cellStyle name="40% - Accent2 4 3 2 4" xfId="7278"/>
    <cellStyle name="40% - Accent2 4 3 2 5" xfId="7279"/>
    <cellStyle name="40% - Accent2 4 3 2 6" xfId="7280"/>
    <cellStyle name="40% - Accent2 4 3 2 7" xfId="7281"/>
    <cellStyle name="40% - Accent2 4 3 2_2018 v 2019 Nominal" xfId="7282"/>
    <cellStyle name="40% - Accent2 4 3 3" xfId="7283"/>
    <cellStyle name="40% - Accent2 4 3 3 2" xfId="7284"/>
    <cellStyle name="40% - Accent2 4 3 3 3" xfId="7285"/>
    <cellStyle name="40% - Accent2 4 3 3_2018 v 2019 Nominal" xfId="7286"/>
    <cellStyle name="40% - Accent2 4 3 4" xfId="7287"/>
    <cellStyle name="40% - Accent2 4 3 5" xfId="7288"/>
    <cellStyle name="40% - Accent2 4 3 6" xfId="7289"/>
    <cellStyle name="40% - Accent2 4 3 7" xfId="7290"/>
    <cellStyle name="40% - Accent2 4 3 8" xfId="7291"/>
    <cellStyle name="40% - Accent2 4 3_2018 v 2019 Nominal" xfId="7292"/>
    <cellStyle name="40% - Accent2 4 4" xfId="7293"/>
    <cellStyle name="40% - Accent2 4 4 2" xfId="7294"/>
    <cellStyle name="40% - Accent2 4 4 2 2" xfId="7295"/>
    <cellStyle name="40% - Accent2 4 4 2 3" xfId="7296"/>
    <cellStyle name="40% - Accent2 4 4 2_2018 v 2019 Nominal" xfId="7297"/>
    <cellStyle name="40% - Accent2 4 4 3" xfId="7298"/>
    <cellStyle name="40% - Accent2 4 4 4" xfId="7299"/>
    <cellStyle name="40% - Accent2 4 4 5" xfId="7300"/>
    <cellStyle name="40% - Accent2 4 4 6" xfId="7301"/>
    <cellStyle name="40% - Accent2 4 4 7" xfId="7302"/>
    <cellStyle name="40% - Accent2 4 4_2018 v 2019 Nominal" xfId="7303"/>
    <cellStyle name="40% - Accent2 4 5" xfId="7304"/>
    <cellStyle name="40% - Accent2 4 5 2" xfId="7305"/>
    <cellStyle name="40% - Accent2 4 5 3" xfId="7306"/>
    <cellStyle name="40% - Accent2 4 5_2018 v 2019 Nominal" xfId="7307"/>
    <cellStyle name="40% - Accent2 4 6" xfId="7308"/>
    <cellStyle name="40% - Accent2 4 7" xfId="7309"/>
    <cellStyle name="40% - Accent2 4 8" xfId="7310"/>
    <cellStyle name="40% - Accent2 4 9" xfId="7311"/>
    <cellStyle name="40% - Accent2 4_2018 v 2019 Nominal" xfId="7312"/>
    <cellStyle name="40% - Accent2 40" xfId="7313"/>
    <cellStyle name="40% - Accent2 40 2" xfId="7314"/>
    <cellStyle name="40% - Accent2 40_2018 v 2019 Nominal" xfId="7315"/>
    <cellStyle name="40% - Accent2 41" xfId="7316"/>
    <cellStyle name="40% - Accent2 41 2" xfId="7317"/>
    <cellStyle name="40% - Accent2 41_2018 v 2019 Nominal" xfId="7318"/>
    <cellStyle name="40% - Accent2 42" xfId="7319"/>
    <cellStyle name="40% - Accent2 42 2" xfId="7320"/>
    <cellStyle name="40% - Accent2 42_2018 v 2019 Nominal" xfId="7321"/>
    <cellStyle name="40% - Accent2 43" xfId="7322"/>
    <cellStyle name="40% - Accent2 43 2" xfId="7323"/>
    <cellStyle name="40% - Accent2 43_2018 v 2019 Nominal" xfId="7324"/>
    <cellStyle name="40% - Accent2 44" xfId="7325"/>
    <cellStyle name="40% - Accent2 44 2" xfId="7326"/>
    <cellStyle name="40% - Accent2 44_2018 v 2019 Nominal" xfId="7327"/>
    <cellStyle name="40% - Accent2 45" xfId="7328"/>
    <cellStyle name="40% - Accent2 45 2" xfId="7329"/>
    <cellStyle name="40% - Accent2 45_2018 v 2019 Nominal" xfId="7330"/>
    <cellStyle name="40% - Accent2 46" xfId="7331"/>
    <cellStyle name="40% - Accent2 46 2" xfId="7332"/>
    <cellStyle name="40% - Accent2 46_2018 v 2019 Nominal" xfId="7333"/>
    <cellStyle name="40% - Accent2 47" xfId="7334"/>
    <cellStyle name="40% - Accent2 47 2" xfId="7335"/>
    <cellStyle name="40% - Accent2 47_2018 v 2019 Nominal" xfId="7336"/>
    <cellStyle name="40% - Accent2 48" xfId="7337"/>
    <cellStyle name="40% - Accent2 48 2" xfId="7338"/>
    <cellStyle name="40% - Accent2 48_2018 v 2019 Nominal" xfId="7339"/>
    <cellStyle name="40% - Accent2 49" xfId="7340"/>
    <cellStyle name="40% - Accent2 49 2" xfId="7341"/>
    <cellStyle name="40% - Accent2 49_2018 v 2019 Nominal" xfId="7342"/>
    <cellStyle name="40% - Accent2 5" xfId="7343"/>
    <cellStyle name="40% - Accent2 5 2" xfId="7344"/>
    <cellStyle name="40% - Accent2 5 2 2" xfId="7345"/>
    <cellStyle name="40% - Accent2 5 2 2 2" xfId="7346"/>
    <cellStyle name="40% - Accent2 5 2 2_2018 v 2019 Nominal" xfId="7347"/>
    <cellStyle name="40% - Accent2 5 2 3" xfId="7348"/>
    <cellStyle name="40% - Accent2 5 2 4" xfId="7349"/>
    <cellStyle name="40% - Accent2 5 2_2018 v 2019 Nominal" xfId="7350"/>
    <cellStyle name="40% - Accent2 5 3" xfId="7351"/>
    <cellStyle name="40% - Accent2 5 3 2" xfId="7352"/>
    <cellStyle name="40% - Accent2 5 3 2 2" xfId="7353"/>
    <cellStyle name="40% - Accent2 5 3 2_2018 v 2019 Nominal" xfId="7354"/>
    <cellStyle name="40% - Accent2 5 3 3" xfId="7355"/>
    <cellStyle name="40% - Accent2 5 3_2018 v 2019 Nominal" xfId="7356"/>
    <cellStyle name="40% - Accent2 5 4" xfId="7357"/>
    <cellStyle name="40% - Accent2 5 4 2" xfId="7358"/>
    <cellStyle name="40% - Accent2 5 4 3" xfId="7359"/>
    <cellStyle name="40% - Accent2 5 4_2018 v 2019 Nominal" xfId="7360"/>
    <cellStyle name="40% - Accent2 5 5" xfId="7361"/>
    <cellStyle name="40% - Accent2 5 6" xfId="7362"/>
    <cellStyle name="40% - Accent2 5 7" xfId="7363"/>
    <cellStyle name="40% - Accent2 5 8" xfId="7364"/>
    <cellStyle name="40% - Accent2 5 9" xfId="7365"/>
    <cellStyle name="40% - Accent2 5_2018 v 2019 Nominal" xfId="7366"/>
    <cellStyle name="40% - Accent2 50" xfId="7367"/>
    <cellStyle name="40% - Accent2 50 2" xfId="7368"/>
    <cellStyle name="40% - Accent2 50_2018 v 2019 Nominal" xfId="7369"/>
    <cellStyle name="40% - Accent2 51" xfId="7370"/>
    <cellStyle name="40% - Accent2 51 2" xfId="7371"/>
    <cellStyle name="40% - Accent2 51_2018 v 2019 Nominal" xfId="7372"/>
    <cellStyle name="40% - Accent2 52" xfId="7373"/>
    <cellStyle name="40% - Accent2 52 2" xfId="7374"/>
    <cellStyle name="40% - Accent2 52_2018 v 2019 Nominal" xfId="7375"/>
    <cellStyle name="40% - Accent2 53" xfId="7376"/>
    <cellStyle name="40% - Accent2 53 2" xfId="7377"/>
    <cellStyle name="40% - Accent2 53_2018 v 2019 Nominal" xfId="7378"/>
    <cellStyle name="40% - Accent2 54" xfId="7379"/>
    <cellStyle name="40% - Accent2 54 2" xfId="7380"/>
    <cellStyle name="40% - Accent2 54_2018 v 2019 Nominal" xfId="7381"/>
    <cellStyle name="40% - Accent2 55" xfId="7382"/>
    <cellStyle name="40% - Accent2 55 2" xfId="7383"/>
    <cellStyle name="40% - Accent2 55_2018 v 2019 Nominal" xfId="7384"/>
    <cellStyle name="40% - Accent2 56" xfId="7385"/>
    <cellStyle name="40% - Accent2 56 2" xfId="7386"/>
    <cellStyle name="40% - Accent2 56_2018 v 2019 Nominal" xfId="7387"/>
    <cellStyle name="40% - Accent2 57" xfId="7388"/>
    <cellStyle name="40% - Accent2 57 2" xfId="7389"/>
    <cellStyle name="40% - Accent2 57_2018 v 2019 Nominal" xfId="7390"/>
    <cellStyle name="40% - Accent2 58" xfId="7391"/>
    <cellStyle name="40% - Accent2 59" xfId="7392"/>
    <cellStyle name="40% - Accent2 6" xfId="7393"/>
    <cellStyle name="40% - Accent2 6 2" xfId="7394"/>
    <cellStyle name="40% - Accent2 6 2 2" xfId="7395"/>
    <cellStyle name="40% - Accent2 6 2 2 2" xfId="7396"/>
    <cellStyle name="40% - Accent2 6 2 2_2018 v 2019 Nominal" xfId="7397"/>
    <cellStyle name="40% - Accent2 6 2 3" xfId="7398"/>
    <cellStyle name="40% - Accent2 6 2 4" xfId="7399"/>
    <cellStyle name="40% - Accent2 6 2_2018 v 2019 Nominal" xfId="7400"/>
    <cellStyle name="40% - Accent2 6 3" xfId="7401"/>
    <cellStyle name="40% - Accent2 6 3 2" xfId="7402"/>
    <cellStyle name="40% - Accent2 6 3 2 2" xfId="7403"/>
    <cellStyle name="40% - Accent2 6 3 2_2018 v 2019 Nominal" xfId="7404"/>
    <cellStyle name="40% - Accent2 6 3 3" xfId="7405"/>
    <cellStyle name="40% - Accent2 6 3_2018 v 2019 Nominal" xfId="7406"/>
    <cellStyle name="40% - Accent2 6 4" xfId="7407"/>
    <cellStyle name="40% - Accent2 6 4 2" xfId="7408"/>
    <cellStyle name="40% - Accent2 6 4 3" xfId="7409"/>
    <cellStyle name="40% - Accent2 6 4_2018 v 2019 Nominal" xfId="7410"/>
    <cellStyle name="40% - Accent2 6 5" xfId="7411"/>
    <cellStyle name="40% - Accent2 6 6" xfId="7412"/>
    <cellStyle name="40% - Accent2 6 7" xfId="7413"/>
    <cellStyle name="40% - Accent2 6_2018 v 2019 Nominal" xfId="7414"/>
    <cellStyle name="40% - Accent2 60" xfId="7415"/>
    <cellStyle name="40% - Accent2 61" xfId="7416"/>
    <cellStyle name="40% - Accent2 62" xfId="7417"/>
    <cellStyle name="40% - Accent2 63" xfId="7418"/>
    <cellStyle name="40% - Accent2 64" xfId="7419"/>
    <cellStyle name="40% - Accent2 65" xfId="7420"/>
    <cellStyle name="40% - Accent2 66" xfId="7421"/>
    <cellStyle name="40% - Accent2 67" xfId="7422"/>
    <cellStyle name="40% - Accent2 68" xfId="7423"/>
    <cellStyle name="40% - Accent2 69" xfId="7424"/>
    <cellStyle name="40% - Accent2 7" xfId="7425"/>
    <cellStyle name="40% - Accent2 7 2" xfId="7426"/>
    <cellStyle name="40% - Accent2 7 2 2" xfId="7427"/>
    <cellStyle name="40% - Accent2 7 2_2018 v 2019 Nominal" xfId="7428"/>
    <cellStyle name="40% - Accent2 7 3" xfId="7429"/>
    <cellStyle name="40% - Accent2 7_2018 v 2019 Nominal" xfId="7430"/>
    <cellStyle name="40% - Accent2 70" xfId="7431"/>
    <cellStyle name="40% - Accent2 71" xfId="7432"/>
    <cellStyle name="40% - Accent2 72" xfId="7433"/>
    <cellStyle name="40% - Accent2 73" xfId="7434"/>
    <cellStyle name="40% - Accent2 74" xfId="7435"/>
    <cellStyle name="40% - Accent2 75" xfId="7436"/>
    <cellStyle name="40% - Accent2 76" xfId="7437"/>
    <cellStyle name="40% - Accent2 77" xfId="7438"/>
    <cellStyle name="40% - Accent2 78" xfId="7439"/>
    <cellStyle name="40% - Accent2 79" xfId="7440"/>
    <cellStyle name="40% - Accent2 8" xfId="7441"/>
    <cellStyle name="40% - Accent2 8 2" xfId="7442"/>
    <cellStyle name="40% - Accent2 8 2 2" xfId="7443"/>
    <cellStyle name="40% - Accent2 8 2 2 2" xfId="7444"/>
    <cellStyle name="40% - Accent2 8 2 2 3" xfId="7445"/>
    <cellStyle name="40% - Accent2 8 2 2_2018 v 2019 Nominal" xfId="7446"/>
    <cellStyle name="40% - Accent2 8 2 3" xfId="7447"/>
    <cellStyle name="40% - Accent2 8 2 4" xfId="7448"/>
    <cellStyle name="40% - Accent2 8 2_2018 v 2019 Nominal" xfId="7449"/>
    <cellStyle name="40% - Accent2 8 3" xfId="7450"/>
    <cellStyle name="40% - Accent2 8 3 2" xfId="7451"/>
    <cellStyle name="40% - Accent2 8 3 2 2" xfId="7452"/>
    <cellStyle name="40% - Accent2 8 3 2_2018 v 2019 Nominal" xfId="7453"/>
    <cellStyle name="40% - Accent2 8 3 3" xfId="7454"/>
    <cellStyle name="40% - Accent2 8 3_2018 v 2019 Nominal" xfId="7455"/>
    <cellStyle name="40% - Accent2 8 4" xfId="7456"/>
    <cellStyle name="40% - Accent2 8 4 2" xfId="7457"/>
    <cellStyle name="40% - Accent2 8 4_2018 v 2019 Nominal" xfId="7458"/>
    <cellStyle name="40% - Accent2 8 5" xfId="7459"/>
    <cellStyle name="40% - Accent2 8 6" xfId="7460"/>
    <cellStyle name="40% - Accent2 8 7" xfId="7461"/>
    <cellStyle name="40% - Accent2 8_2018 v 2019 Nominal" xfId="7462"/>
    <cellStyle name="40% - Accent2 80" xfId="7463"/>
    <cellStyle name="40% - Accent2 81" xfId="7464"/>
    <cellStyle name="40% - Accent2 82" xfId="7465"/>
    <cellStyle name="40% - Accent2 83" xfId="7466"/>
    <cellStyle name="40% - Accent2 84" xfId="7467"/>
    <cellStyle name="40% - Accent2 85" xfId="7468"/>
    <cellStyle name="40% - Accent2 86" xfId="7469"/>
    <cellStyle name="40% - Accent2 87" xfId="7470"/>
    <cellStyle name="40% - Accent2 88" xfId="7471"/>
    <cellStyle name="40% - Accent2 89" xfId="7472"/>
    <cellStyle name="40% - Accent2 9" xfId="7473"/>
    <cellStyle name="40% - Accent2 9 2" xfId="7474"/>
    <cellStyle name="40% - Accent2 9 2 2" xfId="7475"/>
    <cellStyle name="40% - Accent2 9 2 2 2" xfId="7476"/>
    <cellStyle name="40% - Accent2 9 2 2 3" xfId="7477"/>
    <cellStyle name="40% - Accent2 9 2 2_2018 v 2019 Nominal" xfId="7478"/>
    <cellStyle name="40% - Accent2 9 2 3" xfId="7479"/>
    <cellStyle name="40% - Accent2 9 2 4" xfId="7480"/>
    <cellStyle name="40% - Accent2 9 2_2018 v 2019 Nominal" xfId="7481"/>
    <cellStyle name="40% - Accent2 9 3" xfId="7482"/>
    <cellStyle name="40% - Accent2 9 3 2" xfId="7483"/>
    <cellStyle name="40% - Accent2 9 3 2 2" xfId="7484"/>
    <cellStyle name="40% - Accent2 9 3 2_2018 v 2019 Nominal" xfId="7485"/>
    <cellStyle name="40% - Accent2 9 3 3" xfId="7486"/>
    <cellStyle name="40% - Accent2 9 3_2018 v 2019 Nominal" xfId="7487"/>
    <cellStyle name="40% - Accent2 9 4" xfId="7488"/>
    <cellStyle name="40% - Accent2 9 4 2" xfId="7489"/>
    <cellStyle name="40% - Accent2 9 4_2018 v 2019 Nominal" xfId="7490"/>
    <cellStyle name="40% - Accent2 9 5" xfId="7491"/>
    <cellStyle name="40% - Accent2 9 6" xfId="7492"/>
    <cellStyle name="40% - Accent2 9 7" xfId="7493"/>
    <cellStyle name="40% - Accent2 9_2018 v 2019 Nominal" xfId="7494"/>
    <cellStyle name="40% - Accent2 90" xfId="7495"/>
    <cellStyle name="40% - Accent2 91" xfId="7496"/>
    <cellStyle name="40% - Accent2 92" xfId="7497"/>
    <cellStyle name="40% - Accent2 93" xfId="7498"/>
    <cellStyle name="40% - Accent2 94" xfId="7499"/>
    <cellStyle name="40% - Accent2 95" xfId="7500"/>
    <cellStyle name="40% - Accent2 96" xfId="7501"/>
    <cellStyle name="40% - Accent2 97" xfId="7502"/>
    <cellStyle name="40% - Accent2 98" xfId="7503"/>
    <cellStyle name="40% - Accent2 99" xfId="7504"/>
    <cellStyle name="40% - Accent3 10" xfId="7505"/>
    <cellStyle name="40% - Accent3 10 2" xfId="7506"/>
    <cellStyle name="40% - Accent3 10 2 2" xfId="7507"/>
    <cellStyle name="40% - Accent3 10 2 2 2" xfId="7508"/>
    <cellStyle name="40% - Accent3 10 2 2 3" xfId="7509"/>
    <cellStyle name="40% - Accent3 10 2 2_2018 v 2019 Nominal" xfId="7510"/>
    <cellStyle name="40% - Accent3 10 2 3" xfId="7511"/>
    <cellStyle name="40% - Accent3 10 2 4" xfId="7512"/>
    <cellStyle name="40% - Accent3 10 2_2018 v 2019 Nominal" xfId="7513"/>
    <cellStyle name="40% - Accent3 10 3" xfId="7514"/>
    <cellStyle name="40% - Accent3 10 3 2" xfId="7515"/>
    <cellStyle name="40% - Accent3 10 3 2 2" xfId="7516"/>
    <cellStyle name="40% - Accent3 10 3 2_2018 v 2019 Nominal" xfId="7517"/>
    <cellStyle name="40% - Accent3 10 3 3" xfId="7518"/>
    <cellStyle name="40% - Accent3 10 3 4" xfId="7519"/>
    <cellStyle name="40% - Accent3 10 3_2018 v 2019 Nominal" xfId="7520"/>
    <cellStyle name="40% - Accent3 10 4" xfId="7521"/>
    <cellStyle name="40% - Accent3 10 4 2" xfId="7522"/>
    <cellStyle name="40% - Accent3 10 4_2018 v 2019 Nominal" xfId="7523"/>
    <cellStyle name="40% - Accent3 10 5" xfId="7524"/>
    <cellStyle name="40% - Accent3 10 6" xfId="7525"/>
    <cellStyle name="40% - Accent3 10_2018 v 2019 Nominal" xfId="7526"/>
    <cellStyle name="40% - Accent3 100" xfId="7527"/>
    <cellStyle name="40% - Accent3 101" xfId="7528"/>
    <cellStyle name="40% - Accent3 102" xfId="7529"/>
    <cellStyle name="40% - Accent3 103" xfId="7530"/>
    <cellStyle name="40% - Accent3 104" xfId="7531"/>
    <cellStyle name="40% - Accent3 105" xfId="7532"/>
    <cellStyle name="40% - Accent3 106" xfId="7533"/>
    <cellStyle name="40% - Accent3 107" xfId="7534"/>
    <cellStyle name="40% - Accent3 108" xfId="7535"/>
    <cellStyle name="40% - Accent3 109" xfId="7536"/>
    <cellStyle name="40% - Accent3 11" xfId="7537"/>
    <cellStyle name="40% - Accent3 11 2" xfId="7538"/>
    <cellStyle name="40% - Accent3 11 2 2" xfId="7539"/>
    <cellStyle name="40% - Accent3 11 2_2018 v 2019 Nominal" xfId="7540"/>
    <cellStyle name="40% - Accent3 11 3" xfId="7541"/>
    <cellStyle name="40% - Accent3 11 3 2" xfId="7542"/>
    <cellStyle name="40% - Accent3 11 3_2018 v 2019 Nominal" xfId="7543"/>
    <cellStyle name="40% - Accent3 11 4" xfId="7544"/>
    <cellStyle name="40% - Accent3 11_2018 v 2019 Nominal" xfId="7545"/>
    <cellStyle name="40% - Accent3 110" xfId="7546"/>
    <cellStyle name="40% - Accent3 111" xfId="7547"/>
    <cellStyle name="40% - Accent3 112" xfId="7548"/>
    <cellStyle name="40% - Accent3 113" xfId="7549"/>
    <cellStyle name="40% - Accent3 114" xfId="7550"/>
    <cellStyle name="40% - Accent3 115" xfId="7551"/>
    <cellStyle name="40% - Accent3 116" xfId="7552"/>
    <cellStyle name="40% - Accent3 117" xfId="7553"/>
    <cellStyle name="40% - Accent3 12" xfId="7554"/>
    <cellStyle name="40% - Accent3 12 2" xfId="7555"/>
    <cellStyle name="40% - Accent3 12 2 2" xfId="7556"/>
    <cellStyle name="40% - Accent3 12 2_2018 v 2019 Nominal" xfId="7557"/>
    <cellStyle name="40% - Accent3 12 3" xfId="7558"/>
    <cellStyle name="40% - Accent3 12 4" xfId="7559"/>
    <cellStyle name="40% - Accent3 12_2018 v 2019 Nominal" xfId="7560"/>
    <cellStyle name="40% - Accent3 13" xfId="7561"/>
    <cellStyle name="40% - Accent3 13 2" xfId="7562"/>
    <cellStyle name="40% - Accent3 13 2 2" xfId="7563"/>
    <cellStyle name="40% - Accent3 13 2_2018 v 2019 Nominal" xfId="7564"/>
    <cellStyle name="40% - Accent3 13 3" xfId="7565"/>
    <cellStyle name="40% - Accent3 13 4" xfId="7566"/>
    <cellStyle name="40% - Accent3 13_2018 v 2019 Nominal" xfId="7567"/>
    <cellStyle name="40% - Accent3 14" xfId="7568"/>
    <cellStyle name="40% - Accent3 14 2" xfId="7569"/>
    <cellStyle name="40% - Accent3 14 2 2" xfId="7570"/>
    <cellStyle name="40% - Accent3 14 2_2018 v 2019 Nominal" xfId="7571"/>
    <cellStyle name="40% - Accent3 14 3" xfId="7572"/>
    <cellStyle name="40% - Accent3 14 4" xfId="7573"/>
    <cellStyle name="40% - Accent3 14_2018 v 2019 Nominal" xfId="7574"/>
    <cellStyle name="40% - Accent3 15" xfId="7575"/>
    <cellStyle name="40% - Accent3 15 2" xfId="7576"/>
    <cellStyle name="40% - Accent3 15 2 2" xfId="7577"/>
    <cellStyle name="40% - Accent3 15 2_2018 v 2019 Nominal" xfId="7578"/>
    <cellStyle name="40% - Accent3 15 3" xfId="7579"/>
    <cellStyle name="40% - Accent3 15 4" xfId="7580"/>
    <cellStyle name="40% - Accent3 15_2018 v 2019 Nominal" xfId="7581"/>
    <cellStyle name="40% - Accent3 16" xfId="7582"/>
    <cellStyle name="40% - Accent3 16 2" xfId="7583"/>
    <cellStyle name="40% - Accent3 16 2 2" xfId="7584"/>
    <cellStyle name="40% - Accent3 16 2_2018 v 2019 Nominal" xfId="7585"/>
    <cellStyle name="40% - Accent3 16 3" xfId="7586"/>
    <cellStyle name="40% - Accent3 16 4" xfId="7587"/>
    <cellStyle name="40% - Accent3 16_2018 v 2019 Nominal" xfId="7588"/>
    <cellStyle name="40% - Accent3 17" xfId="7589"/>
    <cellStyle name="40% - Accent3 17 2" xfId="7590"/>
    <cellStyle name="40% - Accent3 17 2 2" xfId="7591"/>
    <cellStyle name="40% - Accent3 17 2_2018 v 2019 Nominal" xfId="7592"/>
    <cellStyle name="40% - Accent3 17 3" xfId="7593"/>
    <cellStyle name="40% - Accent3 17 4" xfId="7594"/>
    <cellStyle name="40% - Accent3 17_2018 v 2019 Nominal" xfId="7595"/>
    <cellStyle name="40% - Accent3 18" xfId="7596"/>
    <cellStyle name="40% - Accent3 18 2" xfId="7597"/>
    <cellStyle name="40% - Accent3 18 2 2" xfId="7598"/>
    <cellStyle name="40% - Accent3 18 2_2018 v 2019 Nominal" xfId="7599"/>
    <cellStyle name="40% - Accent3 18 3" xfId="7600"/>
    <cellStyle name="40% - Accent3 18_2018 v 2019 Nominal" xfId="7601"/>
    <cellStyle name="40% - Accent3 19" xfId="7602"/>
    <cellStyle name="40% - Accent3 19 2" xfId="7603"/>
    <cellStyle name="40% - Accent3 19 2 2" xfId="7604"/>
    <cellStyle name="40% - Accent3 19 2_2018 v 2019 Nominal" xfId="7605"/>
    <cellStyle name="40% - Accent3 19 3" xfId="7606"/>
    <cellStyle name="40% - Accent3 19_2018 v 2019 Nominal" xfId="7607"/>
    <cellStyle name="40% - Accent3 2" xfId="71"/>
    <cellStyle name="40% - Accent3 2 10" xfId="7608"/>
    <cellStyle name="40% - Accent3 2 2" xfId="7609"/>
    <cellStyle name="40% - Accent3 2 2 10" xfId="7610"/>
    <cellStyle name="40% - Accent3 2 2 2" xfId="7611"/>
    <cellStyle name="40% - Accent3 2 2 2 2" xfId="7612"/>
    <cellStyle name="40% - Accent3 2 2 2 2 2" xfId="7613"/>
    <cellStyle name="40% - Accent3 2 2 2 2 2 2" xfId="7614"/>
    <cellStyle name="40% - Accent3 2 2 2 2 2 2 2" xfId="7615"/>
    <cellStyle name="40% - Accent3 2 2 2 2 2 2_2018 v 2019 Nominal" xfId="7616"/>
    <cellStyle name="40% - Accent3 2 2 2 2 2 3" xfId="7617"/>
    <cellStyle name="40% - Accent3 2 2 2 2 2_2018 v 2019 Nominal" xfId="7618"/>
    <cellStyle name="40% - Accent3 2 2 2 2 3" xfId="7619"/>
    <cellStyle name="40% - Accent3 2 2 2 2 3 2" xfId="7620"/>
    <cellStyle name="40% - Accent3 2 2 2 2 3_2018 v 2019 Nominal" xfId="7621"/>
    <cellStyle name="40% - Accent3 2 2 2 2 4" xfId="7622"/>
    <cellStyle name="40% - Accent3 2 2 2 2 5" xfId="7623"/>
    <cellStyle name="40% - Accent3 2 2 2 2_2018 v 2019 Nominal" xfId="7624"/>
    <cellStyle name="40% - Accent3 2 2 2 3" xfId="7625"/>
    <cellStyle name="40% - Accent3 2 2 2 3 2" xfId="7626"/>
    <cellStyle name="40% - Accent3 2 2 2 3 2 2" xfId="7627"/>
    <cellStyle name="40% - Accent3 2 2 2 3 2_2018 v 2019 Nominal" xfId="7628"/>
    <cellStyle name="40% - Accent3 2 2 2 3 3" xfId="7629"/>
    <cellStyle name="40% - Accent3 2 2 2 3_2018 v 2019 Nominal" xfId="7630"/>
    <cellStyle name="40% - Accent3 2 2 2 4" xfId="7631"/>
    <cellStyle name="40% - Accent3 2 2 2 4 2" xfId="7632"/>
    <cellStyle name="40% - Accent3 2 2 2 4_2018 v 2019 Nominal" xfId="7633"/>
    <cellStyle name="40% - Accent3 2 2 2 5" xfId="7634"/>
    <cellStyle name="40% - Accent3 2 2 2 6" xfId="7635"/>
    <cellStyle name="40% - Accent3 2 2 2_2018 v 2019 Nominal" xfId="7636"/>
    <cellStyle name="40% - Accent3 2 2 3" xfId="7637"/>
    <cellStyle name="40% - Accent3 2 2 3 2" xfId="7638"/>
    <cellStyle name="40% - Accent3 2 2 3 2 2" xfId="7639"/>
    <cellStyle name="40% - Accent3 2 2 3 2 2 2" xfId="7640"/>
    <cellStyle name="40% - Accent3 2 2 3 2 2 2 2" xfId="7641"/>
    <cellStyle name="40% - Accent3 2 2 3 2 2 2_2018 v 2019 Nominal" xfId="7642"/>
    <cellStyle name="40% - Accent3 2 2 3 2 2 3" xfId="7643"/>
    <cellStyle name="40% - Accent3 2 2 3 2 2 4" xfId="7644"/>
    <cellStyle name="40% - Accent3 2 2 3 2 2_2018 v 2019 Nominal" xfId="7645"/>
    <cellStyle name="40% - Accent3 2 2 3 2 3" xfId="7646"/>
    <cellStyle name="40% - Accent3 2 2 3 2 3 2" xfId="7647"/>
    <cellStyle name="40% - Accent3 2 2 3 2 3_2018 v 2019 Nominal" xfId="7648"/>
    <cellStyle name="40% - Accent3 2 2 3 2 4" xfId="7649"/>
    <cellStyle name="40% - Accent3 2 2 3 2 5" xfId="7650"/>
    <cellStyle name="40% - Accent3 2 2 3 2_2018 v 2019 Nominal" xfId="7651"/>
    <cellStyle name="40% - Accent3 2 2 3 3" xfId="7652"/>
    <cellStyle name="40% - Accent3 2 2 3 3 2" xfId="7653"/>
    <cellStyle name="40% - Accent3 2 2 3 3 2 2" xfId="7654"/>
    <cellStyle name="40% - Accent3 2 2 3 3 2_2018 v 2019 Nominal" xfId="7655"/>
    <cellStyle name="40% - Accent3 2 2 3 3 3" xfId="7656"/>
    <cellStyle name="40% - Accent3 2 2 3 3_2018 v 2019 Nominal" xfId="7657"/>
    <cellStyle name="40% - Accent3 2 2 3 4" xfId="7658"/>
    <cellStyle name="40% - Accent3 2 2 3 4 2" xfId="7659"/>
    <cellStyle name="40% - Accent3 2 2 3 4_2018 v 2019 Nominal" xfId="7660"/>
    <cellStyle name="40% - Accent3 2 2 3 5" xfId="7661"/>
    <cellStyle name="40% - Accent3 2 2 3 6" xfId="7662"/>
    <cellStyle name="40% - Accent3 2 2 3_2018 v 2019 Nominal" xfId="7663"/>
    <cellStyle name="40% - Accent3 2 2 4" xfId="7664"/>
    <cellStyle name="40% - Accent3 2 2 4 2" xfId="7665"/>
    <cellStyle name="40% - Accent3 2 2 4 2 2" xfId="7666"/>
    <cellStyle name="40% - Accent3 2 2 4 2 2 2" xfId="7667"/>
    <cellStyle name="40% - Accent3 2 2 4 2 2_2018 v 2019 Nominal" xfId="7668"/>
    <cellStyle name="40% - Accent3 2 2 4 2 3" xfId="7669"/>
    <cellStyle name="40% - Accent3 2 2 4 2_2018 v 2019 Nominal" xfId="7670"/>
    <cellStyle name="40% - Accent3 2 2 4 3" xfId="7671"/>
    <cellStyle name="40% - Accent3 2 2 4 3 2" xfId="7672"/>
    <cellStyle name="40% - Accent3 2 2 4 3_2018 v 2019 Nominal" xfId="7673"/>
    <cellStyle name="40% - Accent3 2 2 4 4" xfId="7674"/>
    <cellStyle name="40% - Accent3 2 2 4 5" xfId="7675"/>
    <cellStyle name="40% - Accent3 2 2 4_2018 v 2019 Nominal" xfId="7676"/>
    <cellStyle name="40% - Accent3 2 2 5" xfId="7677"/>
    <cellStyle name="40% - Accent3 2 2 5 2" xfId="7678"/>
    <cellStyle name="40% - Accent3 2 2 5 2 2" xfId="7679"/>
    <cellStyle name="40% - Accent3 2 2 5 2_2018 v 2019 Nominal" xfId="7680"/>
    <cellStyle name="40% - Accent3 2 2 5 3" xfId="7681"/>
    <cellStyle name="40% - Accent3 2 2 5_2018 v 2019 Nominal" xfId="7682"/>
    <cellStyle name="40% - Accent3 2 2 6" xfId="7683"/>
    <cellStyle name="40% - Accent3 2 2 6 2" xfId="7684"/>
    <cellStyle name="40% - Accent3 2 2 6_2018 v 2019 Nominal" xfId="7685"/>
    <cellStyle name="40% - Accent3 2 2 7" xfId="7686"/>
    <cellStyle name="40% - Accent3 2 2 8" xfId="7687"/>
    <cellStyle name="40% - Accent3 2 2 9" xfId="7688"/>
    <cellStyle name="40% - Accent3 2 2_2018 v 2019 Nominal" xfId="7689"/>
    <cellStyle name="40% - Accent3 2 3" xfId="7690"/>
    <cellStyle name="40% - Accent3 2 3 2" xfId="7691"/>
    <cellStyle name="40% - Accent3 2 3 2 2" xfId="7692"/>
    <cellStyle name="40% - Accent3 2 3 2 2 2" xfId="7693"/>
    <cellStyle name="40% - Accent3 2 3 2 2 2 2" xfId="7694"/>
    <cellStyle name="40% - Accent3 2 3 2 2 2_2018 v 2019 Nominal" xfId="7695"/>
    <cellStyle name="40% - Accent3 2 3 2 2 3" xfId="7696"/>
    <cellStyle name="40% - Accent3 2 3 2 2_2018 v 2019 Nominal" xfId="7697"/>
    <cellStyle name="40% - Accent3 2 3 2 3" xfId="7698"/>
    <cellStyle name="40% - Accent3 2 3 2 3 2" xfId="7699"/>
    <cellStyle name="40% - Accent3 2 3 2 3_2018 v 2019 Nominal" xfId="7700"/>
    <cellStyle name="40% - Accent3 2 3 2 4" xfId="7701"/>
    <cellStyle name="40% - Accent3 2 3 2_2018 v 2019 Nominal" xfId="7702"/>
    <cellStyle name="40% - Accent3 2 3 3" xfId="7703"/>
    <cellStyle name="40% - Accent3 2 3 3 2" xfId="7704"/>
    <cellStyle name="40% - Accent3 2 3 3 2 2" xfId="7705"/>
    <cellStyle name="40% - Accent3 2 3 3 2 2 2" xfId="7706"/>
    <cellStyle name="40% - Accent3 2 3 3 2 2_2018 v 2019 Nominal" xfId="7707"/>
    <cellStyle name="40% - Accent3 2 3 3 2 3" xfId="7708"/>
    <cellStyle name="40% - Accent3 2 3 3 2_2018 v 2019 Nominal" xfId="7709"/>
    <cellStyle name="40% - Accent3 2 3 3 3" xfId="7710"/>
    <cellStyle name="40% - Accent3 2 3 3 3 2" xfId="7711"/>
    <cellStyle name="40% - Accent3 2 3 3 3_2018 v 2019 Nominal" xfId="7712"/>
    <cellStyle name="40% - Accent3 2 3 3 4" xfId="7713"/>
    <cellStyle name="40% - Accent3 2 3 3_2018 v 2019 Nominal" xfId="7714"/>
    <cellStyle name="40% - Accent3 2 3 4" xfId="7715"/>
    <cellStyle name="40% - Accent3 2 3 4 2" xfId="7716"/>
    <cellStyle name="40% - Accent3 2 3 4 2 2" xfId="7717"/>
    <cellStyle name="40% - Accent3 2 3 4 2_2018 v 2019 Nominal" xfId="7718"/>
    <cellStyle name="40% - Accent3 2 3 4 3" xfId="7719"/>
    <cellStyle name="40% - Accent3 2 3 4_2018 v 2019 Nominal" xfId="7720"/>
    <cellStyle name="40% - Accent3 2 3 5" xfId="7721"/>
    <cellStyle name="40% - Accent3 2 3 5 2" xfId="7722"/>
    <cellStyle name="40% - Accent3 2 3 5_2018 v 2019 Nominal" xfId="7723"/>
    <cellStyle name="40% - Accent3 2 3 6" xfId="7724"/>
    <cellStyle name="40% - Accent3 2 3_2018 v 2019 Nominal" xfId="7725"/>
    <cellStyle name="40% - Accent3 2 4" xfId="7726"/>
    <cellStyle name="40% - Accent3 2 4 2" xfId="7727"/>
    <cellStyle name="40% - Accent3 2 4 2 2" xfId="7728"/>
    <cellStyle name="40% - Accent3 2 4 2 2 2" xfId="7729"/>
    <cellStyle name="40% - Accent3 2 4 2 2_2018 v 2019 Nominal" xfId="7730"/>
    <cellStyle name="40% - Accent3 2 4 2 3" xfId="7731"/>
    <cellStyle name="40% - Accent3 2 4 2_2018 v 2019 Nominal" xfId="7732"/>
    <cellStyle name="40% - Accent3 2 4 3" xfId="7733"/>
    <cellStyle name="40% - Accent3 2 4 3 2" xfId="7734"/>
    <cellStyle name="40% - Accent3 2 4 3_2018 v 2019 Nominal" xfId="7735"/>
    <cellStyle name="40% - Accent3 2 4 4" xfId="7736"/>
    <cellStyle name="40% - Accent3 2 4_2018 v 2019 Nominal" xfId="7737"/>
    <cellStyle name="40% - Accent3 2 5" xfId="7738"/>
    <cellStyle name="40% - Accent3 2 5 2" xfId="7739"/>
    <cellStyle name="40% - Accent3 2 5 2 2" xfId="7740"/>
    <cellStyle name="40% - Accent3 2 5 2 2 2" xfId="7741"/>
    <cellStyle name="40% - Accent3 2 5 2 2_2018 v 2019 Nominal" xfId="7742"/>
    <cellStyle name="40% - Accent3 2 5 2 3" xfId="7743"/>
    <cellStyle name="40% - Accent3 2 5 2_2018 v 2019 Nominal" xfId="7744"/>
    <cellStyle name="40% - Accent3 2 5 3" xfId="7745"/>
    <cellStyle name="40% - Accent3 2 5 3 2" xfId="7746"/>
    <cellStyle name="40% - Accent3 2 5 3_2018 v 2019 Nominal" xfId="7747"/>
    <cellStyle name="40% - Accent3 2 5 4" xfId="7748"/>
    <cellStyle name="40% - Accent3 2 5_2018 v 2019 Nominal" xfId="7749"/>
    <cellStyle name="40% - Accent3 2 6" xfId="7750"/>
    <cellStyle name="40% - Accent3 2 6 2" xfId="7751"/>
    <cellStyle name="40% - Accent3 2 6 2 2" xfId="7752"/>
    <cellStyle name="40% - Accent3 2 6 2_2018 v 2019 Nominal" xfId="7753"/>
    <cellStyle name="40% - Accent3 2 6 3" xfId="7754"/>
    <cellStyle name="40% - Accent3 2 6_2018 v 2019 Nominal" xfId="7755"/>
    <cellStyle name="40% - Accent3 2 7" xfId="7756"/>
    <cellStyle name="40% - Accent3 2 7 2" xfId="7757"/>
    <cellStyle name="40% - Accent3 2 7 2 2" xfId="7758"/>
    <cellStyle name="40% - Accent3 2 7 2_2018 v 2019 Nominal" xfId="7759"/>
    <cellStyle name="40% - Accent3 2 7 3" xfId="7760"/>
    <cellStyle name="40% - Accent3 2 7_2018 v 2019 Nominal" xfId="7761"/>
    <cellStyle name="40% - Accent3 2 8" xfId="7762"/>
    <cellStyle name="40% - Accent3 2 8 2" xfId="7763"/>
    <cellStyle name="40% - Accent3 2 8_2018 v 2019 Nominal" xfId="7764"/>
    <cellStyle name="40% - Accent3 2 9" xfId="7765"/>
    <cellStyle name="40% - Accent3 2_2018 v 2019 Nominal" xfId="7766"/>
    <cellStyle name="40% - Accent3 20" xfId="7767"/>
    <cellStyle name="40% - Accent3 20 2" xfId="7768"/>
    <cellStyle name="40% - Accent3 20_2018 v 2019 Nominal" xfId="7769"/>
    <cellStyle name="40% - Accent3 21" xfId="7770"/>
    <cellStyle name="40% - Accent3 21 2" xfId="7771"/>
    <cellStyle name="40% - Accent3 21 3" xfId="7772"/>
    <cellStyle name="40% - Accent3 21_2018 v 2019 Nominal" xfId="7773"/>
    <cellStyle name="40% - Accent3 22" xfId="7774"/>
    <cellStyle name="40% - Accent3 22 2" xfId="7775"/>
    <cellStyle name="40% - Accent3 22 3" xfId="7776"/>
    <cellStyle name="40% - Accent3 22_2018 v 2019 Nominal" xfId="7777"/>
    <cellStyle name="40% - Accent3 23" xfId="7778"/>
    <cellStyle name="40% - Accent3 23 2" xfId="7779"/>
    <cellStyle name="40% - Accent3 23_2018 v 2019 Nominal" xfId="7780"/>
    <cellStyle name="40% - Accent3 24" xfId="7781"/>
    <cellStyle name="40% - Accent3 24 2" xfId="7782"/>
    <cellStyle name="40% - Accent3 24_2018 v 2019 Nominal" xfId="7783"/>
    <cellStyle name="40% - Accent3 25" xfId="7784"/>
    <cellStyle name="40% - Accent3 25 2" xfId="7785"/>
    <cellStyle name="40% - Accent3 25_2018 v 2019 Nominal" xfId="7786"/>
    <cellStyle name="40% - Accent3 26" xfId="7787"/>
    <cellStyle name="40% - Accent3 26 2" xfId="7788"/>
    <cellStyle name="40% - Accent3 26_2018 v 2019 Nominal" xfId="7789"/>
    <cellStyle name="40% - Accent3 27" xfId="7790"/>
    <cellStyle name="40% - Accent3 27 2" xfId="7791"/>
    <cellStyle name="40% - Accent3 27_2018 v 2019 Nominal" xfId="7792"/>
    <cellStyle name="40% - Accent3 28" xfId="7793"/>
    <cellStyle name="40% - Accent3 28 2" xfId="7794"/>
    <cellStyle name="40% - Accent3 28_2018 v 2019 Nominal" xfId="7795"/>
    <cellStyle name="40% - Accent3 29" xfId="7796"/>
    <cellStyle name="40% - Accent3 29 2" xfId="7797"/>
    <cellStyle name="40% - Accent3 29_2018 v 2019 Nominal" xfId="7798"/>
    <cellStyle name="40% - Accent3 3" xfId="7799"/>
    <cellStyle name="40% - Accent3 3 10" xfId="7800"/>
    <cellStyle name="40% - Accent3 3 10 2" xfId="7801"/>
    <cellStyle name="40% - Accent3 3 10 3" xfId="7802"/>
    <cellStyle name="40% - Accent3 3 10_2018 v 2019 Nominal" xfId="7803"/>
    <cellStyle name="40% - Accent3 3 11" xfId="7804"/>
    <cellStyle name="40% - Accent3 3 11 2" xfId="7805"/>
    <cellStyle name="40% - Accent3 3 11_2018 v 2019 Nominal" xfId="7806"/>
    <cellStyle name="40% - Accent3 3 12" xfId="7807"/>
    <cellStyle name="40% - Accent3 3 13" xfId="7808"/>
    <cellStyle name="40% - Accent3 3 14" xfId="7809"/>
    <cellStyle name="40% - Accent3 3 2" xfId="7810"/>
    <cellStyle name="40% - Accent3 3 2 2" xfId="7811"/>
    <cellStyle name="40% - Accent3 3 2 2 2" xfId="7812"/>
    <cellStyle name="40% - Accent3 3 2 2 2 2" xfId="7813"/>
    <cellStyle name="40% - Accent3 3 2 2 2 2 2" xfId="7814"/>
    <cellStyle name="40% - Accent3 3 2 2 2 2 3" xfId="7815"/>
    <cellStyle name="40% - Accent3 3 2 2 2 2_2018 v 2019 Nominal" xfId="7816"/>
    <cellStyle name="40% - Accent3 3 2 2 2 3" xfId="7817"/>
    <cellStyle name="40% - Accent3 3 2 2 2 4" xfId="7818"/>
    <cellStyle name="40% - Accent3 3 2 2 2 5" xfId="7819"/>
    <cellStyle name="40% - Accent3 3 2 2 2_2018 v 2019 Nominal" xfId="7820"/>
    <cellStyle name="40% - Accent3 3 2 2 3" xfId="7821"/>
    <cellStyle name="40% - Accent3 3 2 2 3 2" xfId="7822"/>
    <cellStyle name="40% - Accent3 3 2 2 3 3" xfId="7823"/>
    <cellStyle name="40% - Accent3 3 2 2 3_2018 v 2019 Nominal" xfId="7824"/>
    <cellStyle name="40% - Accent3 3 2 2 4" xfId="7825"/>
    <cellStyle name="40% - Accent3 3 2 2 5" xfId="7826"/>
    <cellStyle name="40% - Accent3 3 2 2 6" xfId="7827"/>
    <cellStyle name="40% - Accent3 3 2 2_2018 v 2019 Nominal" xfId="7828"/>
    <cellStyle name="40% - Accent3 3 2 3" xfId="7829"/>
    <cellStyle name="40% - Accent3 3 2 3 2" xfId="7830"/>
    <cellStyle name="40% - Accent3 3 2 3 2 2" xfId="7831"/>
    <cellStyle name="40% - Accent3 3 2 3 2 2 2" xfId="7832"/>
    <cellStyle name="40% - Accent3 3 2 3 2 2 3" xfId="7833"/>
    <cellStyle name="40% - Accent3 3 2 3 2 2_2018 v 2019 Nominal" xfId="7834"/>
    <cellStyle name="40% - Accent3 3 2 3 2 3" xfId="7835"/>
    <cellStyle name="40% - Accent3 3 2 3 2 4" xfId="7836"/>
    <cellStyle name="40% - Accent3 3 2 3 2 5" xfId="7837"/>
    <cellStyle name="40% - Accent3 3 2 3 2_2018 v 2019 Nominal" xfId="7838"/>
    <cellStyle name="40% - Accent3 3 2 3 3" xfId="7839"/>
    <cellStyle name="40% - Accent3 3 2 3 3 2" xfId="7840"/>
    <cellStyle name="40% - Accent3 3 2 3 3 3" xfId="7841"/>
    <cellStyle name="40% - Accent3 3 2 3 3_2018 v 2019 Nominal" xfId="7842"/>
    <cellStyle name="40% - Accent3 3 2 3 4" xfId="7843"/>
    <cellStyle name="40% - Accent3 3 2 3 5" xfId="7844"/>
    <cellStyle name="40% - Accent3 3 2 3 6" xfId="7845"/>
    <cellStyle name="40% - Accent3 3 2 3_2018 v 2019 Nominal" xfId="7846"/>
    <cellStyle name="40% - Accent3 3 2 4" xfId="7847"/>
    <cellStyle name="40% - Accent3 3 2 4 2" xfId="7848"/>
    <cellStyle name="40% - Accent3 3 2 4 2 2" xfId="7849"/>
    <cellStyle name="40% - Accent3 3 2 4 2 3" xfId="7850"/>
    <cellStyle name="40% - Accent3 3 2 4 2_2018 v 2019 Nominal" xfId="7851"/>
    <cellStyle name="40% - Accent3 3 2 4 3" xfId="7852"/>
    <cellStyle name="40% - Accent3 3 2 4 4" xfId="7853"/>
    <cellStyle name="40% - Accent3 3 2 4 5" xfId="7854"/>
    <cellStyle name="40% - Accent3 3 2 4_2018 v 2019 Nominal" xfId="7855"/>
    <cellStyle name="40% - Accent3 3 2 5" xfId="7856"/>
    <cellStyle name="40% - Accent3 3 2 5 2" xfId="7857"/>
    <cellStyle name="40% - Accent3 3 2 5 3" xfId="7858"/>
    <cellStyle name="40% - Accent3 3 2 5_2018 v 2019 Nominal" xfId="7859"/>
    <cellStyle name="40% - Accent3 3 2 6" xfId="7860"/>
    <cellStyle name="40% - Accent3 3 2 7" xfId="7861"/>
    <cellStyle name="40% - Accent3 3 2 8" xfId="7862"/>
    <cellStyle name="40% - Accent3 3 2_2018 v 2019 Nominal" xfId="7863"/>
    <cellStyle name="40% - Accent3 3 3" xfId="7864"/>
    <cellStyle name="40% - Accent3 3 3 2" xfId="7865"/>
    <cellStyle name="40% - Accent3 3 3 2 2" xfId="7866"/>
    <cellStyle name="40% - Accent3 3 3 2 2 2" xfId="7867"/>
    <cellStyle name="40% - Accent3 3 3 2 2 3" xfId="7868"/>
    <cellStyle name="40% - Accent3 3 3 2 2_2018 v 2019 Nominal" xfId="7869"/>
    <cellStyle name="40% - Accent3 3 3 2 3" xfId="7870"/>
    <cellStyle name="40% - Accent3 3 3 2 4" xfId="7871"/>
    <cellStyle name="40% - Accent3 3 3 2 5" xfId="7872"/>
    <cellStyle name="40% - Accent3 3 3 2_2018 v 2019 Nominal" xfId="7873"/>
    <cellStyle name="40% - Accent3 3 3 3" xfId="7874"/>
    <cellStyle name="40% - Accent3 3 3 3 2" xfId="7875"/>
    <cellStyle name="40% - Accent3 3 3 3 3" xfId="7876"/>
    <cellStyle name="40% - Accent3 3 3 3_2018 v 2019 Nominal" xfId="7877"/>
    <cellStyle name="40% - Accent3 3 3 4" xfId="7878"/>
    <cellStyle name="40% - Accent3 3 3 5" xfId="7879"/>
    <cellStyle name="40% - Accent3 3 3 6" xfId="7880"/>
    <cellStyle name="40% - Accent3 3 3_2018 v 2019 Nominal" xfId="7881"/>
    <cellStyle name="40% - Accent3 3 4" xfId="7882"/>
    <cellStyle name="40% - Accent3 3 4 2" xfId="7883"/>
    <cellStyle name="40% - Accent3 3 4 2 2" xfId="7884"/>
    <cellStyle name="40% - Accent3 3 4 2 2 2" xfId="7885"/>
    <cellStyle name="40% - Accent3 3 4 2 2 3" xfId="7886"/>
    <cellStyle name="40% - Accent3 3 4 2 2_2018 v 2019 Nominal" xfId="7887"/>
    <cellStyle name="40% - Accent3 3 4 2 3" xfId="7888"/>
    <cellStyle name="40% - Accent3 3 4 2 4" xfId="7889"/>
    <cellStyle name="40% - Accent3 3 4 2 5" xfId="7890"/>
    <cellStyle name="40% - Accent3 3 4 2_2018 v 2019 Nominal" xfId="7891"/>
    <cellStyle name="40% - Accent3 3 4 3" xfId="7892"/>
    <cellStyle name="40% - Accent3 3 4 3 2" xfId="7893"/>
    <cellStyle name="40% - Accent3 3 4 3 3" xfId="7894"/>
    <cellStyle name="40% - Accent3 3 4 3_2018 v 2019 Nominal" xfId="7895"/>
    <cellStyle name="40% - Accent3 3 4 4" xfId="7896"/>
    <cellStyle name="40% - Accent3 3 4 5" xfId="7897"/>
    <cellStyle name="40% - Accent3 3 4 6" xfId="7898"/>
    <cellStyle name="40% - Accent3 3 4_2018 v 2019 Nominal" xfId="7899"/>
    <cellStyle name="40% - Accent3 3 5" xfId="7900"/>
    <cellStyle name="40% - Accent3 3 5 2" xfId="7901"/>
    <cellStyle name="40% - Accent3 3 5_2018 v 2019 Nominal" xfId="7902"/>
    <cellStyle name="40% - Accent3 3 6" xfId="7903"/>
    <cellStyle name="40% - Accent3 3 6 2" xfId="7904"/>
    <cellStyle name="40% - Accent3 3 6_2018 v 2019 Nominal" xfId="7905"/>
    <cellStyle name="40% - Accent3 3 7" xfId="7906"/>
    <cellStyle name="40% - Accent3 3 7 2" xfId="7907"/>
    <cellStyle name="40% - Accent3 3 7_2018 v 2019 Nominal" xfId="7908"/>
    <cellStyle name="40% - Accent3 3 8" xfId="7909"/>
    <cellStyle name="40% - Accent3 3 8 2" xfId="7910"/>
    <cellStyle name="40% - Accent3 3 8_2018 v 2019 Nominal" xfId="7911"/>
    <cellStyle name="40% - Accent3 3 9" xfId="7912"/>
    <cellStyle name="40% - Accent3 3 9 2" xfId="7913"/>
    <cellStyle name="40% - Accent3 3 9 2 2" xfId="7914"/>
    <cellStyle name="40% - Accent3 3 9 2 3" xfId="7915"/>
    <cellStyle name="40% - Accent3 3 9 2_2018 v 2019 Nominal" xfId="7916"/>
    <cellStyle name="40% - Accent3 3 9 3" xfId="7917"/>
    <cellStyle name="40% - Accent3 3 9 4" xfId="7918"/>
    <cellStyle name="40% - Accent3 3 9 5" xfId="7919"/>
    <cellStyle name="40% - Accent3 3 9_2018 v 2019 Nominal" xfId="7920"/>
    <cellStyle name="40% - Accent3 3_2018 v 2019 Nominal" xfId="7921"/>
    <cellStyle name="40% - Accent3 30" xfId="7922"/>
    <cellStyle name="40% - Accent3 30 2" xfId="7923"/>
    <cellStyle name="40% - Accent3 30_2018 v 2019 Nominal" xfId="7924"/>
    <cellStyle name="40% - Accent3 31" xfId="7925"/>
    <cellStyle name="40% - Accent3 31 2" xfId="7926"/>
    <cellStyle name="40% - Accent3 31_2018 v 2019 Nominal" xfId="7927"/>
    <cellStyle name="40% - Accent3 32" xfId="7928"/>
    <cellStyle name="40% - Accent3 32 2" xfId="7929"/>
    <cellStyle name="40% - Accent3 32_2018 v 2019 Nominal" xfId="7930"/>
    <cellStyle name="40% - Accent3 33" xfId="7931"/>
    <cellStyle name="40% - Accent3 33 2" xfId="7932"/>
    <cellStyle name="40% - Accent3 33_2018 v 2019 Nominal" xfId="7933"/>
    <cellStyle name="40% - Accent3 34" xfId="7934"/>
    <cellStyle name="40% - Accent3 34 2" xfId="7935"/>
    <cellStyle name="40% - Accent3 34_2018 v 2019 Nominal" xfId="7936"/>
    <cellStyle name="40% - Accent3 35" xfId="7937"/>
    <cellStyle name="40% - Accent3 35 2" xfId="7938"/>
    <cellStyle name="40% - Accent3 35_2018 v 2019 Nominal" xfId="7939"/>
    <cellStyle name="40% - Accent3 36" xfId="7940"/>
    <cellStyle name="40% - Accent3 36 2" xfId="7941"/>
    <cellStyle name="40% - Accent3 36_2018 v 2019 Nominal" xfId="7942"/>
    <cellStyle name="40% - Accent3 37" xfId="7943"/>
    <cellStyle name="40% - Accent3 37 2" xfId="7944"/>
    <cellStyle name="40% - Accent3 37_2018 v 2019 Nominal" xfId="7945"/>
    <cellStyle name="40% - Accent3 38" xfId="7946"/>
    <cellStyle name="40% - Accent3 38 2" xfId="7947"/>
    <cellStyle name="40% - Accent3 38_2018 v 2019 Nominal" xfId="7948"/>
    <cellStyle name="40% - Accent3 39" xfId="7949"/>
    <cellStyle name="40% - Accent3 39 2" xfId="7950"/>
    <cellStyle name="40% - Accent3 39_2018 v 2019 Nominal" xfId="7951"/>
    <cellStyle name="40% - Accent3 4" xfId="7952"/>
    <cellStyle name="40% - Accent3 4 10" xfId="7953"/>
    <cellStyle name="40% - Accent3 4 11" xfId="7954"/>
    <cellStyle name="40% - Accent3 4 2" xfId="7955"/>
    <cellStyle name="40% - Accent3 4 2 2" xfId="7956"/>
    <cellStyle name="40% - Accent3 4 2 2 2" xfId="7957"/>
    <cellStyle name="40% - Accent3 4 2 2 2 2" xfId="7958"/>
    <cellStyle name="40% - Accent3 4 2 2 2 3" xfId="7959"/>
    <cellStyle name="40% - Accent3 4 2 2 2_2018 v 2019 Nominal" xfId="7960"/>
    <cellStyle name="40% - Accent3 4 2 2 3" xfId="7961"/>
    <cellStyle name="40% - Accent3 4 2 2 4" xfId="7962"/>
    <cellStyle name="40% - Accent3 4 2 2 5" xfId="7963"/>
    <cellStyle name="40% - Accent3 4 2 2 6" xfId="7964"/>
    <cellStyle name="40% - Accent3 4 2 2 7" xfId="7965"/>
    <cellStyle name="40% - Accent3 4 2 2_2018 v 2019 Nominal" xfId="7966"/>
    <cellStyle name="40% - Accent3 4 2 3" xfId="7967"/>
    <cellStyle name="40% - Accent3 4 2 3 2" xfId="7968"/>
    <cellStyle name="40% - Accent3 4 2 3 3" xfId="7969"/>
    <cellStyle name="40% - Accent3 4 2 3_2018 v 2019 Nominal" xfId="7970"/>
    <cellStyle name="40% - Accent3 4 2 4" xfId="7971"/>
    <cellStyle name="40% - Accent3 4 2 5" xfId="7972"/>
    <cellStyle name="40% - Accent3 4 2 6" xfId="7973"/>
    <cellStyle name="40% - Accent3 4 2 7" xfId="7974"/>
    <cellStyle name="40% - Accent3 4 2 8" xfId="7975"/>
    <cellStyle name="40% - Accent3 4 2_2018 v 2019 Nominal" xfId="7976"/>
    <cellStyle name="40% - Accent3 4 3" xfId="7977"/>
    <cellStyle name="40% - Accent3 4 3 2" xfId="7978"/>
    <cellStyle name="40% - Accent3 4 3 2 2" xfId="7979"/>
    <cellStyle name="40% - Accent3 4 3 2 2 2" xfId="7980"/>
    <cellStyle name="40% - Accent3 4 3 2 2 3" xfId="7981"/>
    <cellStyle name="40% - Accent3 4 3 2 2_2018 v 2019 Nominal" xfId="7982"/>
    <cellStyle name="40% - Accent3 4 3 2 3" xfId="7983"/>
    <cellStyle name="40% - Accent3 4 3 2 4" xfId="7984"/>
    <cellStyle name="40% - Accent3 4 3 2 5" xfId="7985"/>
    <cellStyle name="40% - Accent3 4 3 2 6" xfId="7986"/>
    <cellStyle name="40% - Accent3 4 3 2 7" xfId="7987"/>
    <cellStyle name="40% - Accent3 4 3 2_2018 v 2019 Nominal" xfId="7988"/>
    <cellStyle name="40% - Accent3 4 3 3" xfId="7989"/>
    <cellStyle name="40% - Accent3 4 3 3 2" xfId="7990"/>
    <cellStyle name="40% - Accent3 4 3 3 3" xfId="7991"/>
    <cellStyle name="40% - Accent3 4 3 3_2018 v 2019 Nominal" xfId="7992"/>
    <cellStyle name="40% - Accent3 4 3 4" xfId="7993"/>
    <cellStyle name="40% - Accent3 4 3 5" xfId="7994"/>
    <cellStyle name="40% - Accent3 4 3 6" xfId="7995"/>
    <cellStyle name="40% - Accent3 4 3 7" xfId="7996"/>
    <cellStyle name="40% - Accent3 4 3 8" xfId="7997"/>
    <cellStyle name="40% - Accent3 4 3_2018 v 2019 Nominal" xfId="7998"/>
    <cellStyle name="40% - Accent3 4 4" xfId="7999"/>
    <cellStyle name="40% - Accent3 4 4 2" xfId="8000"/>
    <cellStyle name="40% - Accent3 4 4 2 2" xfId="8001"/>
    <cellStyle name="40% - Accent3 4 4 2 3" xfId="8002"/>
    <cellStyle name="40% - Accent3 4 4 2_2018 v 2019 Nominal" xfId="8003"/>
    <cellStyle name="40% - Accent3 4 4 3" xfId="8004"/>
    <cellStyle name="40% - Accent3 4 4 4" xfId="8005"/>
    <cellStyle name="40% - Accent3 4 4 5" xfId="8006"/>
    <cellStyle name="40% - Accent3 4 4 6" xfId="8007"/>
    <cellStyle name="40% - Accent3 4 4 7" xfId="8008"/>
    <cellStyle name="40% - Accent3 4 4_2018 v 2019 Nominal" xfId="8009"/>
    <cellStyle name="40% - Accent3 4 5" xfId="8010"/>
    <cellStyle name="40% - Accent3 4 5 2" xfId="8011"/>
    <cellStyle name="40% - Accent3 4 5 3" xfId="8012"/>
    <cellStyle name="40% - Accent3 4 5_2018 v 2019 Nominal" xfId="8013"/>
    <cellStyle name="40% - Accent3 4 6" xfId="8014"/>
    <cellStyle name="40% - Accent3 4 7" xfId="8015"/>
    <cellStyle name="40% - Accent3 4 8" xfId="8016"/>
    <cellStyle name="40% - Accent3 4 9" xfId="8017"/>
    <cellStyle name="40% - Accent3 4_2018 v 2019 Nominal" xfId="8018"/>
    <cellStyle name="40% - Accent3 40" xfId="8019"/>
    <cellStyle name="40% - Accent3 40 2" xfId="8020"/>
    <cellStyle name="40% - Accent3 40_2018 v 2019 Nominal" xfId="8021"/>
    <cellStyle name="40% - Accent3 41" xfId="8022"/>
    <cellStyle name="40% - Accent3 41 2" xfId="8023"/>
    <cellStyle name="40% - Accent3 41_2018 v 2019 Nominal" xfId="8024"/>
    <cellStyle name="40% - Accent3 42" xfId="8025"/>
    <cellStyle name="40% - Accent3 42 2" xfId="8026"/>
    <cellStyle name="40% - Accent3 42_2018 v 2019 Nominal" xfId="8027"/>
    <cellStyle name="40% - Accent3 43" xfId="8028"/>
    <cellStyle name="40% - Accent3 43 2" xfId="8029"/>
    <cellStyle name="40% - Accent3 43_2018 v 2019 Nominal" xfId="8030"/>
    <cellStyle name="40% - Accent3 44" xfId="8031"/>
    <cellStyle name="40% - Accent3 44 2" xfId="8032"/>
    <cellStyle name="40% - Accent3 44_2018 v 2019 Nominal" xfId="8033"/>
    <cellStyle name="40% - Accent3 45" xfId="8034"/>
    <cellStyle name="40% - Accent3 45 2" xfId="8035"/>
    <cellStyle name="40% - Accent3 45_2018 v 2019 Nominal" xfId="8036"/>
    <cellStyle name="40% - Accent3 46" xfId="8037"/>
    <cellStyle name="40% - Accent3 46 2" xfId="8038"/>
    <cellStyle name="40% - Accent3 46_2018 v 2019 Nominal" xfId="8039"/>
    <cellStyle name="40% - Accent3 47" xfId="8040"/>
    <cellStyle name="40% - Accent3 47 2" xfId="8041"/>
    <cellStyle name="40% - Accent3 47_2018 v 2019 Nominal" xfId="8042"/>
    <cellStyle name="40% - Accent3 48" xfId="8043"/>
    <cellStyle name="40% - Accent3 48 2" xfId="8044"/>
    <cellStyle name="40% - Accent3 48_2018 v 2019 Nominal" xfId="8045"/>
    <cellStyle name="40% - Accent3 49" xfId="8046"/>
    <cellStyle name="40% - Accent3 49 2" xfId="8047"/>
    <cellStyle name="40% - Accent3 49_2018 v 2019 Nominal" xfId="8048"/>
    <cellStyle name="40% - Accent3 5" xfId="8049"/>
    <cellStyle name="40% - Accent3 5 2" xfId="8050"/>
    <cellStyle name="40% - Accent3 5 2 2" xfId="8051"/>
    <cellStyle name="40% - Accent3 5 2 2 2" xfId="8052"/>
    <cellStyle name="40% - Accent3 5 2 2_2018 v 2019 Nominal" xfId="8053"/>
    <cellStyle name="40% - Accent3 5 2 3" xfId="8054"/>
    <cellStyle name="40% - Accent3 5 2 4" xfId="8055"/>
    <cellStyle name="40% - Accent3 5 2_2018 v 2019 Nominal" xfId="8056"/>
    <cellStyle name="40% - Accent3 5 3" xfId="8057"/>
    <cellStyle name="40% - Accent3 5 3 2" xfId="8058"/>
    <cellStyle name="40% - Accent3 5 3 2 2" xfId="8059"/>
    <cellStyle name="40% - Accent3 5 3 2_2018 v 2019 Nominal" xfId="8060"/>
    <cellStyle name="40% - Accent3 5 3 3" xfId="8061"/>
    <cellStyle name="40% - Accent3 5 3_2018 v 2019 Nominal" xfId="8062"/>
    <cellStyle name="40% - Accent3 5 4" xfId="8063"/>
    <cellStyle name="40% - Accent3 5 4 2" xfId="8064"/>
    <cellStyle name="40% - Accent3 5 4 3" xfId="8065"/>
    <cellStyle name="40% - Accent3 5 4_2018 v 2019 Nominal" xfId="8066"/>
    <cellStyle name="40% - Accent3 5 5" xfId="8067"/>
    <cellStyle name="40% - Accent3 5 6" xfId="8068"/>
    <cellStyle name="40% - Accent3 5 7" xfId="8069"/>
    <cellStyle name="40% - Accent3 5 8" xfId="8070"/>
    <cellStyle name="40% - Accent3 5 9" xfId="8071"/>
    <cellStyle name="40% - Accent3 5_2018 v 2019 Nominal" xfId="8072"/>
    <cellStyle name="40% - Accent3 50" xfId="8073"/>
    <cellStyle name="40% - Accent3 50 2" xfId="8074"/>
    <cellStyle name="40% - Accent3 50_2018 v 2019 Nominal" xfId="8075"/>
    <cellStyle name="40% - Accent3 51" xfId="8076"/>
    <cellStyle name="40% - Accent3 51 2" xfId="8077"/>
    <cellStyle name="40% - Accent3 51_2018 v 2019 Nominal" xfId="8078"/>
    <cellStyle name="40% - Accent3 52" xfId="8079"/>
    <cellStyle name="40% - Accent3 52 2" xfId="8080"/>
    <cellStyle name="40% - Accent3 52_2018 v 2019 Nominal" xfId="8081"/>
    <cellStyle name="40% - Accent3 53" xfId="8082"/>
    <cellStyle name="40% - Accent3 53 2" xfId="8083"/>
    <cellStyle name="40% - Accent3 53_2018 v 2019 Nominal" xfId="8084"/>
    <cellStyle name="40% - Accent3 54" xfId="8085"/>
    <cellStyle name="40% - Accent3 54 2" xfId="8086"/>
    <cellStyle name="40% - Accent3 54_2018 v 2019 Nominal" xfId="8087"/>
    <cellStyle name="40% - Accent3 55" xfId="8088"/>
    <cellStyle name="40% - Accent3 55 2" xfId="8089"/>
    <cellStyle name="40% - Accent3 55_2018 v 2019 Nominal" xfId="8090"/>
    <cellStyle name="40% - Accent3 56" xfId="8091"/>
    <cellStyle name="40% - Accent3 56 2" xfId="8092"/>
    <cellStyle name="40% - Accent3 56_2018 v 2019 Nominal" xfId="8093"/>
    <cellStyle name="40% - Accent3 57" xfId="8094"/>
    <cellStyle name="40% - Accent3 57 2" xfId="8095"/>
    <cellStyle name="40% - Accent3 57_2018 v 2019 Nominal" xfId="8096"/>
    <cellStyle name="40% - Accent3 58" xfId="8097"/>
    <cellStyle name="40% - Accent3 59" xfId="8098"/>
    <cellStyle name="40% - Accent3 6" xfId="8099"/>
    <cellStyle name="40% - Accent3 6 2" xfId="8100"/>
    <cellStyle name="40% - Accent3 6 2 2" xfId="8101"/>
    <cellStyle name="40% - Accent3 6 2 2 2" xfId="8102"/>
    <cellStyle name="40% - Accent3 6 2 2_2018 v 2019 Nominal" xfId="8103"/>
    <cellStyle name="40% - Accent3 6 2 3" xfId="8104"/>
    <cellStyle name="40% - Accent3 6 2 4" xfId="8105"/>
    <cellStyle name="40% - Accent3 6 2_2018 v 2019 Nominal" xfId="8106"/>
    <cellStyle name="40% - Accent3 6 3" xfId="8107"/>
    <cellStyle name="40% - Accent3 6 3 2" xfId="8108"/>
    <cellStyle name="40% - Accent3 6 3 2 2" xfId="8109"/>
    <cellStyle name="40% - Accent3 6 3 2_2018 v 2019 Nominal" xfId="8110"/>
    <cellStyle name="40% - Accent3 6 3 3" xfId="8111"/>
    <cellStyle name="40% - Accent3 6 3_2018 v 2019 Nominal" xfId="8112"/>
    <cellStyle name="40% - Accent3 6 4" xfId="8113"/>
    <cellStyle name="40% - Accent3 6 4 2" xfId="8114"/>
    <cellStyle name="40% - Accent3 6 4 3" xfId="8115"/>
    <cellStyle name="40% - Accent3 6 4_2018 v 2019 Nominal" xfId="8116"/>
    <cellStyle name="40% - Accent3 6 5" xfId="8117"/>
    <cellStyle name="40% - Accent3 6 6" xfId="8118"/>
    <cellStyle name="40% - Accent3 6 7" xfId="8119"/>
    <cellStyle name="40% - Accent3 6_2018 v 2019 Nominal" xfId="8120"/>
    <cellStyle name="40% - Accent3 60" xfId="8121"/>
    <cellStyle name="40% - Accent3 61" xfId="8122"/>
    <cellStyle name="40% - Accent3 62" xfId="8123"/>
    <cellStyle name="40% - Accent3 63" xfId="8124"/>
    <cellStyle name="40% - Accent3 64" xfId="8125"/>
    <cellStyle name="40% - Accent3 65" xfId="8126"/>
    <cellStyle name="40% - Accent3 66" xfId="8127"/>
    <cellStyle name="40% - Accent3 67" xfId="8128"/>
    <cellStyle name="40% - Accent3 68" xfId="8129"/>
    <cellStyle name="40% - Accent3 69" xfId="8130"/>
    <cellStyle name="40% - Accent3 7" xfId="8131"/>
    <cellStyle name="40% - Accent3 7 2" xfId="8132"/>
    <cellStyle name="40% - Accent3 7 2 2" xfId="8133"/>
    <cellStyle name="40% - Accent3 7 2_2018 v 2019 Nominal" xfId="8134"/>
    <cellStyle name="40% - Accent3 7 3" xfId="8135"/>
    <cellStyle name="40% - Accent3 7_2018 v 2019 Nominal" xfId="8136"/>
    <cellStyle name="40% - Accent3 70" xfId="8137"/>
    <cellStyle name="40% - Accent3 71" xfId="8138"/>
    <cellStyle name="40% - Accent3 72" xfId="8139"/>
    <cellStyle name="40% - Accent3 73" xfId="8140"/>
    <cellStyle name="40% - Accent3 74" xfId="8141"/>
    <cellStyle name="40% - Accent3 75" xfId="8142"/>
    <cellStyle name="40% - Accent3 76" xfId="8143"/>
    <cellStyle name="40% - Accent3 77" xfId="8144"/>
    <cellStyle name="40% - Accent3 78" xfId="8145"/>
    <cellStyle name="40% - Accent3 79" xfId="8146"/>
    <cellStyle name="40% - Accent3 8" xfId="8147"/>
    <cellStyle name="40% - Accent3 8 2" xfId="8148"/>
    <cellStyle name="40% - Accent3 8 2 2" xfId="8149"/>
    <cellStyle name="40% - Accent3 8 2 2 2" xfId="8150"/>
    <cellStyle name="40% - Accent3 8 2 2 3" xfId="8151"/>
    <cellStyle name="40% - Accent3 8 2 2_2018 v 2019 Nominal" xfId="8152"/>
    <cellStyle name="40% - Accent3 8 2 3" xfId="8153"/>
    <cellStyle name="40% - Accent3 8 2 4" xfId="8154"/>
    <cellStyle name="40% - Accent3 8 2_2018 v 2019 Nominal" xfId="8155"/>
    <cellStyle name="40% - Accent3 8 3" xfId="8156"/>
    <cellStyle name="40% - Accent3 8 3 2" xfId="8157"/>
    <cellStyle name="40% - Accent3 8 3 2 2" xfId="8158"/>
    <cellStyle name="40% - Accent3 8 3 2_2018 v 2019 Nominal" xfId="8159"/>
    <cellStyle name="40% - Accent3 8 3 3" xfId="8160"/>
    <cellStyle name="40% - Accent3 8 3_2018 v 2019 Nominal" xfId="8161"/>
    <cellStyle name="40% - Accent3 8 4" xfId="8162"/>
    <cellStyle name="40% - Accent3 8 4 2" xfId="8163"/>
    <cellStyle name="40% - Accent3 8 4_2018 v 2019 Nominal" xfId="8164"/>
    <cellStyle name="40% - Accent3 8 5" xfId="8165"/>
    <cellStyle name="40% - Accent3 8 6" xfId="8166"/>
    <cellStyle name="40% - Accent3 8 7" xfId="8167"/>
    <cellStyle name="40% - Accent3 8_2018 v 2019 Nominal" xfId="8168"/>
    <cellStyle name="40% - Accent3 80" xfId="8169"/>
    <cellStyle name="40% - Accent3 81" xfId="8170"/>
    <cellStyle name="40% - Accent3 82" xfId="8171"/>
    <cellStyle name="40% - Accent3 83" xfId="8172"/>
    <cellStyle name="40% - Accent3 84" xfId="8173"/>
    <cellStyle name="40% - Accent3 85" xfId="8174"/>
    <cellStyle name="40% - Accent3 86" xfId="8175"/>
    <cellStyle name="40% - Accent3 87" xfId="8176"/>
    <cellStyle name="40% - Accent3 88" xfId="8177"/>
    <cellStyle name="40% - Accent3 89" xfId="8178"/>
    <cellStyle name="40% - Accent3 9" xfId="8179"/>
    <cellStyle name="40% - Accent3 9 2" xfId="8180"/>
    <cellStyle name="40% - Accent3 9 2 2" xfId="8181"/>
    <cellStyle name="40% - Accent3 9 2 2 2" xfId="8182"/>
    <cellStyle name="40% - Accent3 9 2 2 3" xfId="8183"/>
    <cellStyle name="40% - Accent3 9 2 2_2018 v 2019 Nominal" xfId="8184"/>
    <cellStyle name="40% - Accent3 9 2 3" xfId="8185"/>
    <cellStyle name="40% - Accent3 9 2 4" xfId="8186"/>
    <cellStyle name="40% - Accent3 9 2_2018 v 2019 Nominal" xfId="8187"/>
    <cellStyle name="40% - Accent3 9 3" xfId="8188"/>
    <cellStyle name="40% - Accent3 9 3 2" xfId="8189"/>
    <cellStyle name="40% - Accent3 9 3 2 2" xfId="8190"/>
    <cellStyle name="40% - Accent3 9 3 2_2018 v 2019 Nominal" xfId="8191"/>
    <cellStyle name="40% - Accent3 9 3 3" xfId="8192"/>
    <cellStyle name="40% - Accent3 9 3_2018 v 2019 Nominal" xfId="8193"/>
    <cellStyle name="40% - Accent3 9 4" xfId="8194"/>
    <cellStyle name="40% - Accent3 9 4 2" xfId="8195"/>
    <cellStyle name="40% - Accent3 9 4_2018 v 2019 Nominal" xfId="8196"/>
    <cellStyle name="40% - Accent3 9 5" xfId="8197"/>
    <cellStyle name="40% - Accent3 9 6" xfId="8198"/>
    <cellStyle name="40% - Accent3 9 7" xfId="8199"/>
    <cellStyle name="40% - Accent3 9_2018 v 2019 Nominal" xfId="8200"/>
    <cellStyle name="40% - Accent3 90" xfId="8201"/>
    <cellStyle name="40% - Accent3 91" xfId="8202"/>
    <cellStyle name="40% - Accent3 92" xfId="8203"/>
    <cellStyle name="40% - Accent3 93" xfId="8204"/>
    <cellStyle name="40% - Accent3 94" xfId="8205"/>
    <cellStyle name="40% - Accent3 95" xfId="8206"/>
    <cellStyle name="40% - Accent3 96" xfId="8207"/>
    <cellStyle name="40% - Accent3 97" xfId="8208"/>
    <cellStyle name="40% - Accent3 98" xfId="8209"/>
    <cellStyle name="40% - Accent3 99" xfId="8210"/>
    <cellStyle name="40% - Accent4 10" xfId="8211"/>
    <cellStyle name="40% - Accent4 10 2" xfId="8212"/>
    <cellStyle name="40% - Accent4 10 2 2" xfId="8213"/>
    <cellStyle name="40% - Accent4 10 2 2 2" xfId="8214"/>
    <cellStyle name="40% - Accent4 10 2 2 3" xfId="8215"/>
    <cellStyle name="40% - Accent4 10 2 2_2018 v 2019 Nominal" xfId="8216"/>
    <cellStyle name="40% - Accent4 10 2 3" xfId="8217"/>
    <cellStyle name="40% - Accent4 10 2 4" xfId="8218"/>
    <cellStyle name="40% - Accent4 10 2_2018 v 2019 Nominal" xfId="8219"/>
    <cellStyle name="40% - Accent4 10 3" xfId="8220"/>
    <cellStyle name="40% - Accent4 10 3 2" xfId="8221"/>
    <cellStyle name="40% - Accent4 10 3 2 2" xfId="8222"/>
    <cellStyle name="40% - Accent4 10 3 2_2018 v 2019 Nominal" xfId="8223"/>
    <cellStyle name="40% - Accent4 10 3 3" xfId="8224"/>
    <cellStyle name="40% - Accent4 10 3 4" xfId="8225"/>
    <cellStyle name="40% - Accent4 10 3_2018 v 2019 Nominal" xfId="8226"/>
    <cellStyle name="40% - Accent4 10 4" xfId="8227"/>
    <cellStyle name="40% - Accent4 10 4 2" xfId="8228"/>
    <cellStyle name="40% - Accent4 10 4_2018 v 2019 Nominal" xfId="8229"/>
    <cellStyle name="40% - Accent4 10 5" xfId="8230"/>
    <cellStyle name="40% - Accent4 10 6" xfId="8231"/>
    <cellStyle name="40% - Accent4 10_2018 v 2019 Nominal" xfId="8232"/>
    <cellStyle name="40% - Accent4 100" xfId="8233"/>
    <cellStyle name="40% - Accent4 101" xfId="8234"/>
    <cellStyle name="40% - Accent4 102" xfId="8235"/>
    <cellStyle name="40% - Accent4 103" xfId="8236"/>
    <cellStyle name="40% - Accent4 104" xfId="8237"/>
    <cellStyle name="40% - Accent4 105" xfId="8238"/>
    <cellStyle name="40% - Accent4 106" xfId="8239"/>
    <cellStyle name="40% - Accent4 107" xfId="8240"/>
    <cellStyle name="40% - Accent4 108" xfId="8241"/>
    <cellStyle name="40% - Accent4 109" xfId="8242"/>
    <cellStyle name="40% - Accent4 11" xfId="8243"/>
    <cellStyle name="40% - Accent4 11 2" xfId="8244"/>
    <cellStyle name="40% - Accent4 11 2 2" xfId="8245"/>
    <cellStyle name="40% - Accent4 11 2_2018 v 2019 Nominal" xfId="8246"/>
    <cellStyle name="40% - Accent4 11 3" xfId="8247"/>
    <cellStyle name="40% - Accent4 11 3 2" xfId="8248"/>
    <cellStyle name="40% - Accent4 11 3_2018 v 2019 Nominal" xfId="8249"/>
    <cellStyle name="40% - Accent4 11 4" xfId="8250"/>
    <cellStyle name="40% - Accent4 11_2018 v 2019 Nominal" xfId="8251"/>
    <cellStyle name="40% - Accent4 110" xfId="8252"/>
    <cellStyle name="40% - Accent4 111" xfId="8253"/>
    <cellStyle name="40% - Accent4 112" xfId="8254"/>
    <cellStyle name="40% - Accent4 113" xfId="8255"/>
    <cellStyle name="40% - Accent4 114" xfId="8256"/>
    <cellStyle name="40% - Accent4 115" xfId="8257"/>
    <cellStyle name="40% - Accent4 116" xfId="8258"/>
    <cellStyle name="40% - Accent4 117" xfId="8259"/>
    <cellStyle name="40% - Accent4 12" xfId="8260"/>
    <cellStyle name="40% - Accent4 12 2" xfId="8261"/>
    <cellStyle name="40% - Accent4 12 2 2" xfId="8262"/>
    <cellStyle name="40% - Accent4 12 2_2018 v 2019 Nominal" xfId="8263"/>
    <cellStyle name="40% - Accent4 12 3" xfId="8264"/>
    <cellStyle name="40% - Accent4 12 4" xfId="8265"/>
    <cellStyle name="40% - Accent4 12_2018 v 2019 Nominal" xfId="8266"/>
    <cellStyle name="40% - Accent4 13" xfId="8267"/>
    <cellStyle name="40% - Accent4 13 2" xfId="8268"/>
    <cellStyle name="40% - Accent4 13 2 2" xfId="8269"/>
    <cellStyle name="40% - Accent4 13 2_2018 v 2019 Nominal" xfId="8270"/>
    <cellStyle name="40% - Accent4 13 3" xfId="8271"/>
    <cellStyle name="40% - Accent4 13 4" xfId="8272"/>
    <cellStyle name="40% - Accent4 13_2018 v 2019 Nominal" xfId="8273"/>
    <cellStyle name="40% - Accent4 14" xfId="8274"/>
    <cellStyle name="40% - Accent4 14 2" xfId="8275"/>
    <cellStyle name="40% - Accent4 14 2 2" xfId="8276"/>
    <cellStyle name="40% - Accent4 14 2_2018 v 2019 Nominal" xfId="8277"/>
    <cellStyle name="40% - Accent4 14 3" xfId="8278"/>
    <cellStyle name="40% - Accent4 14 4" xfId="8279"/>
    <cellStyle name="40% - Accent4 14_2018 v 2019 Nominal" xfId="8280"/>
    <cellStyle name="40% - Accent4 15" xfId="8281"/>
    <cellStyle name="40% - Accent4 15 2" xfId="8282"/>
    <cellStyle name="40% - Accent4 15 2 2" xfId="8283"/>
    <cellStyle name="40% - Accent4 15 2_2018 v 2019 Nominal" xfId="8284"/>
    <cellStyle name="40% - Accent4 15 3" xfId="8285"/>
    <cellStyle name="40% - Accent4 15 4" xfId="8286"/>
    <cellStyle name="40% - Accent4 15_2018 v 2019 Nominal" xfId="8287"/>
    <cellStyle name="40% - Accent4 16" xfId="8288"/>
    <cellStyle name="40% - Accent4 16 2" xfId="8289"/>
    <cellStyle name="40% - Accent4 16 2 2" xfId="8290"/>
    <cellStyle name="40% - Accent4 16 2_2018 v 2019 Nominal" xfId="8291"/>
    <cellStyle name="40% - Accent4 16 3" xfId="8292"/>
    <cellStyle name="40% - Accent4 16 4" xfId="8293"/>
    <cellStyle name="40% - Accent4 16_2018 v 2019 Nominal" xfId="8294"/>
    <cellStyle name="40% - Accent4 17" xfId="8295"/>
    <cellStyle name="40% - Accent4 17 2" xfId="8296"/>
    <cellStyle name="40% - Accent4 17 2 2" xfId="8297"/>
    <cellStyle name="40% - Accent4 17 2_2018 v 2019 Nominal" xfId="8298"/>
    <cellStyle name="40% - Accent4 17 3" xfId="8299"/>
    <cellStyle name="40% - Accent4 17 4" xfId="8300"/>
    <cellStyle name="40% - Accent4 17_2018 v 2019 Nominal" xfId="8301"/>
    <cellStyle name="40% - Accent4 18" xfId="8302"/>
    <cellStyle name="40% - Accent4 18 2" xfId="8303"/>
    <cellStyle name="40% - Accent4 18 2 2" xfId="8304"/>
    <cellStyle name="40% - Accent4 18 2_2018 v 2019 Nominal" xfId="8305"/>
    <cellStyle name="40% - Accent4 18 3" xfId="8306"/>
    <cellStyle name="40% - Accent4 18_2018 v 2019 Nominal" xfId="8307"/>
    <cellStyle name="40% - Accent4 19" xfId="8308"/>
    <cellStyle name="40% - Accent4 19 2" xfId="8309"/>
    <cellStyle name="40% - Accent4 19 2 2" xfId="8310"/>
    <cellStyle name="40% - Accent4 19 2_2018 v 2019 Nominal" xfId="8311"/>
    <cellStyle name="40% - Accent4 19 3" xfId="8312"/>
    <cellStyle name="40% - Accent4 19_2018 v 2019 Nominal" xfId="8313"/>
    <cellStyle name="40% - Accent4 2" xfId="72"/>
    <cellStyle name="40% - Accent4 2 10" xfId="8314"/>
    <cellStyle name="40% - Accent4 2 2" xfId="8315"/>
    <cellStyle name="40% - Accent4 2 2 10" xfId="8316"/>
    <cellStyle name="40% - Accent4 2 2 2" xfId="8317"/>
    <cellStyle name="40% - Accent4 2 2 2 2" xfId="8318"/>
    <cellStyle name="40% - Accent4 2 2 2 2 2" xfId="8319"/>
    <cellStyle name="40% - Accent4 2 2 2 2 2 2" xfId="8320"/>
    <cellStyle name="40% - Accent4 2 2 2 2 2 2 2" xfId="8321"/>
    <cellStyle name="40% - Accent4 2 2 2 2 2 2_2018 v 2019 Nominal" xfId="8322"/>
    <cellStyle name="40% - Accent4 2 2 2 2 2 3" xfId="8323"/>
    <cellStyle name="40% - Accent4 2 2 2 2 2_2018 v 2019 Nominal" xfId="8324"/>
    <cellStyle name="40% - Accent4 2 2 2 2 3" xfId="8325"/>
    <cellStyle name="40% - Accent4 2 2 2 2 3 2" xfId="8326"/>
    <cellStyle name="40% - Accent4 2 2 2 2 3_2018 v 2019 Nominal" xfId="8327"/>
    <cellStyle name="40% - Accent4 2 2 2 2 4" xfId="8328"/>
    <cellStyle name="40% - Accent4 2 2 2 2 5" xfId="8329"/>
    <cellStyle name="40% - Accent4 2 2 2 2_2018 v 2019 Nominal" xfId="8330"/>
    <cellStyle name="40% - Accent4 2 2 2 3" xfId="8331"/>
    <cellStyle name="40% - Accent4 2 2 2 3 2" xfId="8332"/>
    <cellStyle name="40% - Accent4 2 2 2 3 2 2" xfId="8333"/>
    <cellStyle name="40% - Accent4 2 2 2 3 2_2018 v 2019 Nominal" xfId="8334"/>
    <cellStyle name="40% - Accent4 2 2 2 3 3" xfId="8335"/>
    <cellStyle name="40% - Accent4 2 2 2 3_2018 v 2019 Nominal" xfId="8336"/>
    <cellStyle name="40% - Accent4 2 2 2 4" xfId="8337"/>
    <cellStyle name="40% - Accent4 2 2 2 4 2" xfId="8338"/>
    <cellStyle name="40% - Accent4 2 2 2 4_2018 v 2019 Nominal" xfId="8339"/>
    <cellStyle name="40% - Accent4 2 2 2 5" xfId="8340"/>
    <cellStyle name="40% - Accent4 2 2 2 6" xfId="8341"/>
    <cellStyle name="40% - Accent4 2 2 2_2018 v 2019 Nominal" xfId="8342"/>
    <cellStyle name="40% - Accent4 2 2 3" xfId="8343"/>
    <cellStyle name="40% - Accent4 2 2 3 2" xfId="8344"/>
    <cellStyle name="40% - Accent4 2 2 3 2 2" xfId="8345"/>
    <cellStyle name="40% - Accent4 2 2 3 2 2 2" xfId="8346"/>
    <cellStyle name="40% - Accent4 2 2 3 2 2 2 2" xfId="8347"/>
    <cellStyle name="40% - Accent4 2 2 3 2 2 2_2018 v 2019 Nominal" xfId="8348"/>
    <cellStyle name="40% - Accent4 2 2 3 2 2 3" xfId="8349"/>
    <cellStyle name="40% - Accent4 2 2 3 2 2 4" xfId="8350"/>
    <cellStyle name="40% - Accent4 2 2 3 2 2_2018 v 2019 Nominal" xfId="8351"/>
    <cellStyle name="40% - Accent4 2 2 3 2 3" xfId="8352"/>
    <cellStyle name="40% - Accent4 2 2 3 2 3 2" xfId="8353"/>
    <cellStyle name="40% - Accent4 2 2 3 2 3_2018 v 2019 Nominal" xfId="8354"/>
    <cellStyle name="40% - Accent4 2 2 3 2 4" xfId="8355"/>
    <cellStyle name="40% - Accent4 2 2 3 2 5" xfId="8356"/>
    <cellStyle name="40% - Accent4 2 2 3 2_2018 v 2019 Nominal" xfId="8357"/>
    <cellStyle name="40% - Accent4 2 2 3 3" xfId="8358"/>
    <cellStyle name="40% - Accent4 2 2 3 3 2" xfId="8359"/>
    <cellStyle name="40% - Accent4 2 2 3 3 2 2" xfId="8360"/>
    <cellStyle name="40% - Accent4 2 2 3 3 2_2018 v 2019 Nominal" xfId="8361"/>
    <cellStyle name="40% - Accent4 2 2 3 3 3" xfId="8362"/>
    <cellStyle name="40% - Accent4 2 2 3 3_2018 v 2019 Nominal" xfId="8363"/>
    <cellStyle name="40% - Accent4 2 2 3 4" xfId="8364"/>
    <cellStyle name="40% - Accent4 2 2 3 4 2" xfId="8365"/>
    <cellStyle name="40% - Accent4 2 2 3 4_2018 v 2019 Nominal" xfId="8366"/>
    <cellStyle name="40% - Accent4 2 2 3 5" xfId="8367"/>
    <cellStyle name="40% - Accent4 2 2 3 6" xfId="8368"/>
    <cellStyle name="40% - Accent4 2 2 3_2018 v 2019 Nominal" xfId="8369"/>
    <cellStyle name="40% - Accent4 2 2 4" xfId="8370"/>
    <cellStyle name="40% - Accent4 2 2 4 2" xfId="8371"/>
    <cellStyle name="40% - Accent4 2 2 4 2 2" xfId="8372"/>
    <cellStyle name="40% - Accent4 2 2 4 2 2 2" xfId="8373"/>
    <cellStyle name="40% - Accent4 2 2 4 2 2_2018 v 2019 Nominal" xfId="8374"/>
    <cellStyle name="40% - Accent4 2 2 4 2 3" xfId="8375"/>
    <cellStyle name="40% - Accent4 2 2 4 2_2018 v 2019 Nominal" xfId="8376"/>
    <cellStyle name="40% - Accent4 2 2 4 3" xfId="8377"/>
    <cellStyle name="40% - Accent4 2 2 4 3 2" xfId="8378"/>
    <cellStyle name="40% - Accent4 2 2 4 3_2018 v 2019 Nominal" xfId="8379"/>
    <cellStyle name="40% - Accent4 2 2 4 4" xfId="8380"/>
    <cellStyle name="40% - Accent4 2 2 4 5" xfId="8381"/>
    <cellStyle name="40% - Accent4 2 2 4_2018 v 2019 Nominal" xfId="8382"/>
    <cellStyle name="40% - Accent4 2 2 5" xfId="8383"/>
    <cellStyle name="40% - Accent4 2 2 5 2" xfId="8384"/>
    <cellStyle name="40% - Accent4 2 2 5 2 2" xfId="8385"/>
    <cellStyle name="40% - Accent4 2 2 5 2_2018 v 2019 Nominal" xfId="8386"/>
    <cellStyle name="40% - Accent4 2 2 5 3" xfId="8387"/>
    <cellStyle name="40% - Accent4 2 2 5_2018 v 2019 Nominal" xfId="8388"/>
    <cellStyle name="40% - Accent4 2 2 6" xfId="8389"/>
    <cellStyle name="40% - Accent4 2 2 6 2" xfId="8390"/>
    <cellStyle name="40% - Accent4 2 2 6_2018 v 2019 Nominal" xfId="8391"/>
    <cellStyle name="40% - Accent4 2 2 7" xfId="8392"/>
    <cellStyle name="40% - Accent4 2 2 8" xfId="8393"/>
    <cellStyle name="40% - Accent4 2 2 9" xfId="8394"/>
    <cellStyle name="40% - Accent4 2 2_2018 v 2019 Nominal" xfId="8395"/>
    <cellStyle name="40% - Accent4 2 3" xfId="8396"/>
    <cellStyle name="40% - Accent4 2 3 2" xfId="8397"/>
    <cellStyle name="40% - Accent4 2 3 2 2" xfId="8398"/>
    <cellStyle name="40% - Accent4 2 3 2 2 2" xfId="8399"/>
    <cellStyle name="40% - Accent4 2 3 2 2 2 2" xfId="8400"/>
    <cellStyle name="40% - Accent4 2 3 2 2 2_2018 v 2019 Nominal" xfId="8401"/>
    <cellStyle name="40% - Accent4 2 3 2 2 3" xfId="8402"/>
    <cellStyle name="40% - Accent4 2 3 2 2_2018 v 2019 Nominal" xfId="8403"/>
    <cellStyle name="40% - Accent4 2 3 2 3" xfId="8404"/>
    <cellStyle name="40% - Accent4 2 3 2 3 2" xfId="8405"/>
    <cellStyle name="40% - Accent4 2 3 2 3_2018 v 2019 Nominal" xfId="8406"/>
    <cellStyle name="40% - Accent4 2 3 2 4" xfId="8407"/>
    <cellStyle name="40% - Accent4 2 3 2_2018 v 2019 Nominal" xfId="8408"/>
    <cellStyle name="40% - Accent4 2 3 3" xfId="8409"/>
    <cellStyle name="40% - Accent4 2 3 3 2" xfId="8410"/>
    <cellStyle name="40% - Accent4 2 3 3 2 2" xfId="8411"/>
    <cellStyle name="40% - Accent4 2 3 3 2 2 2" xfId="8412"/>
    <cellStyle name="40% - Accent4 2 3 3 2 2_2018 v 2019 Nominal" xfId="8413"/>
    <cellStyle name="40% - Accent4 2 3 3 2 3" xfId="8414"/>
    <cellStyle name="40% - Accent4 2 3 3 2_2018 v 2019 Nominal" xfId="8415"/>
    <cellStyle name="40% - Accent4 2 3 3 3" xfId="8416"/>
    <cellStyle name="40% - Accent4 2 3 3 3 2" xfId="8417"/>
    <cellStyle name="40% - Accent4 2 3 3 3_2018 v 2019 Nominal" xfId="8418"/>
    <cellStyle name="40% - Accent4 2 3 3 4" xfId="8419"/>
    <cellStyle name="40% - Accent4 2 3 3_2018 v 2019 Nominal" xfId="8420"/>
    <cellStyle name="40% - Accent4 2 3 4" xfId="8421"/>
    <cellStyle name="40% - Accent4 2 3 4 2" xfId="8422"/>
    <cellStyle name="40% - Accent4 2 3 4 2 2" xfId="8423"/>
    <cellStyle name="40% - Accent4 2 3 4 2_2018 v 2019 Nominal" xfId="8424"/>
    <cellStyle name="40% - Accent4 2 3 4 3" xfId="8425"/>
    <cellStyle name="40% - Accent4 2 3 4_2018 v 2019 Nominal" xfId="8426"/>
    <cellStyle name="40% - Accent4 2 3 5" xfId="8427"/>
    <cellStyle name="40% - Accent4 2 3 5 2" xfId="8428"/>
    <cellStyle name="40% - Accent4 2 3 5_2018 v 2019 Nominal" xfId="8429"/>
    <cellStyle name="40% - Accent4 2 3 6" xfId="8430"/>
    <cellStyle name="40% - Accent4 2 3_2018 v 2019 Nominal" xfId="8431"/>
    <cellStyle name="40% - Accent4 2 4" xfId="8432"/>
    <cellStyle name="40% - Accent4 2 4 2" xfId="8433"/>
    <cellStyle name="40% - Accent4 2 4 2 2" xfId="8434"/>
    <cellStyle name="40% - Accent4 2 4 2 2 2" xfId="8435"/>
    <cellStyle name="40% - Accent4 2 4 2 2_2018 v 2019 Nominal" xfId="8436"/>
    <cellStyle name="40% - Accent4 2 4 2 3" xfId="8437"/>
    <cellStyle name="40% - Accent4 2 4 2_2018 v 2019 Nominal" xfId="8438"/>
    <cellStyle name="40% - Accent4 2 4 3" xfId="8439"/>
    <cellStyle name="40% - Accent4 2 4 3 2" xfId="8440"/>
    <cellStyle name="40% - Accent4 2 4 3_2018 v 2019 Nominal" xfId="8441"/>
    <cellStyle name="40% - Accent4 2 4 4" xfId="8442"/>
    <cellStyle name="40% - Accent4 2 4_2018 v 2019 Nominal" xfId="8443"/>
    <cellStyle name="40% - Accent4 2 5" xfId="8444"/>
    <cellStyle name="40% - Accent4 2 5 2" xfId="8445"/>
    <cellStyle name="40% - Accent4 2 5 2 2" xfId="8446"/>
    <cellStyle name="40% - Accent4 2 5 2 2 2" xfId="8447"/>
    <cellStyle name="40% - Accent4 2 5 2 2_2018 v 2019 Nominal" xfId="8448"/>
    <cellStyle name="40% - Accent4 2 5 2 3" xfId="8449"/>
    <cellStyle name="40% - Accent4 2 5 2_2018 v 2019 Nominal" xfId="8450"/>
    <cellStyle name="40% - Accent4 2 5 3" xfId="8451"/>
    <cellStyle name="40% - Accent4 2 5 3 2" xfId="8452"/>
    <cellStyle name="40% - Accent4 2 5 3_2018 v 2019 Nominal" xfId="8453"/>
    <cellStyle name="40% - Accent4 2 5 4" xfId="8454"/>
    <cellStyle name="40% - Accent4 2 5_2018 v 2019 Nominal" xfId="8455"/>
    <cellStyle name="40% - Accent4 2 6" xfId="8456"/>
    <cellStyle name="40% - Accent4 2 6 2" xfId="8457"/>
    <cellStyle name="40% - Accent4 2 6 2 2" xfId="8458"/>
    <cellStyle name="40% - Accent4 2 6 2_2018 v 2019 Nominal" xfId="8459"/>
    <cellStyle name="40% - Accent4 2 6 3" xfId="8460"/>
    <cellStyle name="40% - Accent4 2 6_2018 v 2019 Nominal" xfId="8461"/>
    <cellStyle name="40% - Accent4 2 7" xfId="8462"/>
    <cellStyle name="40% - Accent4 2 7 2" xfId="8463"/>
    <cellStyle name="40% - Accent4 2 7 2 2" xfId="8464"/>
    <cellStyle name="40% - Accent4 2 7 2_2018 v 2019 Nominal" xfId="8465"/>
    <cellStyle name="40% - Accent4 2 7 3" xfId="8466"/>
    <cellStyle name="40% - Accent4 2 7_2018 v 2019 Nominal" xfId="8467"/>
    <cellStyle name="40% - Accent4 2 8" xfId="8468"/>
    <cellStyle name="40% - Accent4 2 8 2" xfId="8469"/>
    <cellStyle name="40% - Accent4 2 8_2018 v 2019 Nominal" xfId="8470"/>
    <cellStyle name="40% - Accent4 2 9" xfId="8471"/>
    <cellStyle name="40% - Accent4 2_2018 v 2019 Nominal" xfId="8472"/>
    <cellStyle name="40% - Accent4 20" xfId="8473"/>
    <cellStyle name="40% - Accent4 20 2" xfId="8474"/>
    <cellStyle name="40% - Accent4 20_2018 v 2019 Nominal" xfId="8475"/>
    <cellStyle name="40% - Accent4 21" xfId="8476"/>
    <cellStyle name="40% - Accent4 21 2" xfId="8477"/>
    <cellStyle name="40% - Accent4 21 3" xfId="8478"/>
    <cellStyle name="40% - Accent4 21_2018 v 2019 Nominal" xfId="8479"/>
    <cellStyle name="40% - Accent4 22" xfId="8480"/>
    <cellStyle name="40% - Accent4 22 2" xfId="8481"/>
    <cellStyle name="40% - Accent4 22 3" xfId="8482"/>
    <cellStyle name="40% - Accent4 22_2018 v 2019 Nominal" xfId="8483"/>
    <cellStyle name="40% - Accent4 23" xfId="8484"/>
    <cellStyle name="40% - Accent4 23 2" xfId="8485"/>
    <cellStyle name="40% - Accent4 23_2018 v 2019 Nominal" xfId="8486"/>
    <cellStyle name="40% - Accent4 24" xfId="8487"/>
    <cellStyle name="40% - Accent4 24 2" xfId="8488"/>
    <cellStyle name="40% - Accent4 24_2018 v 2019 Nominal" xfId="8489"/>
    <cellStyle name="40% - Accent4 25" xfId="8490"/>
    <cellStyle name="40% - Accent4 25 2" xfId="8491"/>
    <cellStyle name="40% - Accent4 25_2018 v 2019 Nominal" xfId="8492"/>
    <cellStyle name="40% - Accent4 26" xfId="8493"/>
    <cellStyle name="40% - Accent4 26 2" xfId="8494"/>
    <cellStyle name="40% - Accent4 26_2018 v 2019 Nominal" xfId="8495"/>
    <cellStyle name="40% - Accent4 27" xfId="8496"/>
    <cellStyle name="40% - Accent4 27 2" xfId="8497"/>
    <cellStyle name="40% - Accent4 27_2018 v 2019 Nominal" xfId="8498"/>
    <cellStyle name="40% - Accent4 28" xfId="8499"/>
    <cellStyle name="40% - Accent4 28 2" xfId="8500"/>
    <cellStyle name="40% - Accent4 28_2018 v 2019 Nominal" xfId="8501"/>
    <cellStyle name="40% - Accent4 29" xfId="8502"/>
    <cellStyle name="40% - Accent4 29 2" xfId="8503"/>
    <cellStyle name="40% - Accent4 29_2018 v 2019 Nominal" xfId="8504"/>
    <cellStyle name="40% - Accent4 3" xfId="8505"/>
    <cellStyle name="40% - Accent4 3 10" xfId="8506"/>
    <cellStyle name="40% - Accent4 3 10 2" xfId="8507"/>
    <cellStyle name="40% - Accent4 3 10 3" xfId="8508"/>
    <cellStyle name="40% - Accent4 3 10_2018 v 2019 Nominal" xfId="8509"/>
    <cellStyle name="40% - Accent4 3 11" xfId="8510"/>
    <cellStyle name="40% - Accent4 3 11 2" xfId="8511"/>
    <cellStyle name="40% - Accent4 3 11_2018 v 2019 Nominal" xfId="8512"/>
    <cellStyle name="40% - Accent4 3 12" xfId="8513"/>
    <cellStyle name="40% - Accent4 3 13" xfId="8514"/>
    <cellStyle name="40% - Accent4 3 14" xfId="8515"/>
    <cellStyle name="40% - Accent4 3 2" xfId="8516"/>
    <cellStyle name="40% - Accent4 3 2 2" xfId="8517"/>
    <cellStyle name="40% - Accent4 3 2 2 2" xfId="8518"/>
    <cellStyle name="40% - Accent4 3 2 2 2 2" xfId="8519"/>
    <cellStyle name="40% - Accent4 3 2 2 2 2 2" xfId="8520"/>
    <cellStyle name="40% - Accent4 3 2 2 2 2 3" xfId="8521"/>
    <cellStyle name="40% - Accent4 3 2 2 2 2_2018 v 2019 Nominal" xfId="8522"/>
    <cellStyle name="40% - Accent4 3 2 2 2 3" xfId="8523"/>
    <cellStyle name="40% - Accent4 3 2 2 2 4" xfId="8524"/>
    <cellStyle name="40% - Accent4 3 2 2 2 5" xfId="8525"/>
    <cellStyle name="40% - Accent4 3 2 2 2_2018 v 2019 Nominal" xfId="8526"/>
    <cellStyle name="40% - Accent4 3 2 2 3" xfId="8527"/>
    <cellStyle name="40% - Accent4 3 2 2 3 2" xfId="8528"/>
    <cellStyle name="40% - Accent4 3 2 2 3 3" xfId="8529"/>
    <cellStyle name="40% - Accent4 3 2 2 3_2018 v 2019 Nominal" xfId="8530"/>
    <cellStyle name="40% - Accent4 3 2 2 4" xfId="8531"/>
    <cellStyle name="40% - Accent4 3 2 2 5" xfId="8532"/>
    <cellStyle name="40% - Accent4 3 2 2 6" xfId="8533"/>
    <cellStyle name="40% - Accent4 3 2 2_2018 v 2019 Nominal" xfId="8534"/>
    <cellStyle name="40% - Accent4 3 2 3" xfId="8535"/>
    <cellStyle name="40% - Accent4 3 2 3 2" xfId="8536"/>
    <cellStyle name="40% - Accent4 3 2 3 2 2" xfId="8537"/>
    <cellStyle name="40% - Accent4 3 2 3 2 2 2" xfId="8538"/>
    <cellStyle name="40% - Accent4 3 2 3 2 2 3" xfId="8539"/>
    <cellStyle name="40% - Accent4 3 2 3 2 2_2018 v 2019 Nominal" xfId="8540"/>
    <cellStyle name="40% - Accent4 3 2 3 2 3" xfId="8541"/>
    <cellStyle name="40% - Accent4 3 2 3 2 4" xfId="8542"/>
    <cellStyle name="40% - Accent4 3 2 3 2 5" xfId="8543"/>
    <cellStyle name="40% - Accent4 3 2 3 2_2018 v 2019 Nominal" xfId="8544"/>
    <cellStyle name="40% - Accent4 3 2 3 3" xfId="8545"/>
    <cellStyle name="40% - Accent4 3 2 3 3 2" xfId="8546"/>
    <cellStyle name="40% - Accent4 3 2 3 3 3" xfId="8547"/>
    <cellStyle name="40% - Accent4 3 2 3 3_2018 v 2019 Nominal" xfId="8548"/>
    <cellStyle name="40% - Accent4 3 2 3 4" xfId="8549"/>
    <cellStyle name="40% - Accent4 3 2 3 5" xfId="8550"/>
    <cellStyle name="40% - Accent4 3 2 3 6" xfId="8551"/>
    <cellStyle name="40% - Accent4 3 2 3_2018 v 2019 Nominal" xfId="8552"/>
    <cellStyle name="40% - Accent4 3 2 4" xfId="8553"/>
    <cellStyle name="40% - Accent4 3 2 4 2" xfId="8554"/>
    <cellStyle name="40% - Accent4 3 2 4 2 2" xfId="8555"/>
    <cellStyle name="40% - Accent4 3 2 4 2 3" xfId="8556"/>
    <cellStyle name="40% - Accent4 3 2 4 2_2018 v 2019 Nominal" xfId="8557"/>
    <cellStyle name="40% - Accent4 3 2 4 3" xfId="8558"/>
    <cellStyle name="40% - Accent4 3 2 4 4" xfId="8559"/>
    <cellStyle name="40% - Accent4 3 2 4 5" xfId="8560"/>
    <cellStyle name="40% - Accent4 3 2 4_2018 v 2019 Nominal" xfId="8561"/>
    <cellStyle name="40% - Accent4 3 2 5" xfId="8562"/>
    <cellStyle name="40% - Accent4 3 2 5 2" xfId="8563"/>
    <cellStyle name="40% - Accent4 3 2 5 3" xfId="8564"/>
    <cellStyle name="40% - Accent4 3 2 5_2018 v 2019 Nominal" xfId="8565"/>
    <cellStyle name="40% - Accent4 3 2 6" xfId="8566"/>
    <cellStyle name="40% - Accent4 3 2 7" xfId="8567"/>
    <cellStyle name="40% - Accent4 3 2 8" xfId="8568"/>
    <cellStyle name="40% - Accent4 3 2_2018 v 2019 Nominal" xfId="8569"/>
    <cellStyle name="40% - Accent4 3 3" xfId="8570"/>
    <cellStyle name="40% - Accent4 3 3 2" xfId="8571"/>
    <cellStyle name="40% - Accent4 3 3 2 2" xfId="8572"/>
    <cellStyle name="40% - Accent4 3 3 2 2 2" xfId="8573"/>
    <cellStyle name="40% - Accent4 3 3 2 2 3" xfId="8574"/>
    <cellStyle name="40% - Accent4 3 3 2 2_2018 v 2019 Nominal" xfId="8575"/>
    <cellStyle name="40% - Accent4 3 3 2 3" xfId="8576"/>
    <cellStyle name="40% - Accent4 3 3 2 4" xfId="8577"/>
    <cellStyle name="40% - Accent4 3 3 2 5" xfId="8578"/>
    <cellStyle name="40% - Accent4 3 3 2_2018 v 2019 Nominal" xfId="8579"/>
    <cellStyle name="40% - Accent4 3 3 3" xfId="8580"/>
    <cellStyle name="40% - Accent4 3 3 3 2" xfId="8581"/>
    <cellStyle name="40% - Accent4 3 3 3 3" xfId="8582"/>
    <cellStyle name="40% - Accent4 3 3 3_2018 v 2019 Nominal" xfId="8583"/>
    <cellStyle name="40% - Accent4 3 3 4" xfId="8584"/>
    <cellStyle name="40% - Accent4 3 3 5" xfId="8585"/>
    <cellStyle name="40% - Accent4 3 3 6" xfId="8586"/>
    <cellStyle name="40% - Accent4 3 3_2018 v 2019 Nominal" xfId="8587"/>
    <cellStyle name="40% - Accent4 3 4" xfId="8588"/>
    <cellStyle name="40% - Accent4 3 4 2" xfId="8589"/>
    <cellStyle name="40% - Accent4 3 4 2 2" xfId="8590"/>
    <cellStyle name="40% - Accent4 3 4 2 2 2" xfId="8591"/>
    <cellStyle name="40% - Accent4 3 4 2 2 3" xfId="8592"/>
    <cellStyle name="40% - Accent4 3 4 2 2_2018 v 2019 Nominal" xfId="8593"/>
    <cellStyle name="40% - Accent4 3 4 2 3" xfId="8594"/>
    <cellStyle name="40% - Accent4 3 4 2 4" xfId="8595"/>
    <cellStyle name="40% - Accent4 3 4 2 5" xfId="8596"/>
    <cellStyle name="40% - Accent4 3 4 2_2018 v 2019 Nominal" xfId="8597"/>
    <cellStyle name="40% - Accent4 3 4 3" xfId="8598"/>
    <cellStyle name="40% - Accent4 3 4 3 2" xfId="8599"/>
    <cellStyle name="40% - Accent4 3 4 3 3" xfId="8600"/>
    <cellStyle name="40% - Accent4 3 4 3_2018 v 2019 Nominal" xfId="8601"/>
    <cellStyle name="40% - Accent4 3 4 4" xfId="8602"/>
    <cellStyle name="40% - Accent4 3 4 5" xfId="8603"/>
    <cellStyle name="40% - Accent4 3 4 6" xfId="8604"/>
    <cellStyle name="40% - Accent4 3 4_2018 v 2019 Nominal" xfId="8605"/>
    <cellStyle name="40% - Accent4 3 5" xfId="8606"/>
    <cellStyle name="40% - Accent4 3 5 2" xfId="8607"/>
    <cellStyle name="40% - Accent4 3 5_2018 v 2019 Nominal" xfId="8608"/>
    <cellStyle name="40% - Accent4 3 6" xfId="8609"/>
    <cellStyle name="40% - Accent4 3 6 2" xfId="8610"/>
    <cellStyle name="40% - Accent4 3 6_2018 v 2019 Nominal" xfId="8611"/>
    <cellStyle name="40% - Accent4 3 7" xfId="8612"/>
    <cellStyle name="40% - Accent4 3 7 2" xfId="8613"/>
    <cellStyle name="40% - Accent4 3 7_2018 v 2019 Nominal" xfId="8614"/>
    <cellStyle name="40% - Accent4 3 8" xfId="8615"/>
    <cellStyle name="40% - Accent4 3 8 2" xfId="8616"/>
    <cellStyle name="40% - Accent4 3 8_2018 v 2019 Nominal" xfId="8617"/>
    <cellStyle name="40% - Accent4 3 9" xfId="8618"/>
    <cellStyle name="40% - Accent4 3 9 2" xfId="8619"/>
    <cellStyle name="40% - Accent4 3 9 2 2" xfId="8620"/>
    <cellStyle name="40% - Accent4 3 9 2 3" xfId="8621"/>
    <cellStyle name="40% - Accent4 3 9 2_2018 v 2019 Nominal" xfId="8622"/>
    <cellStyle name="40% - Accent4 3 9 3" xfId="8623"/>
    <cellStyle name="40% - Accent4 3 9 4" xfId="8624"/>
    <cellStyle name="40% - Accent4 3 9 5" xfId="8625"/>
    <cellStyle name="40% - Accent4 3 9_2018 v 2019 Nominal" xfId="8626"/>
    <cellStyle name="40% - Accent4 3_2018 v 2019 Nominal" xfId="8627"/>
    <cellStyle name="40% - Accent4 30" xfId="8628"/>
    <cellStyle name="40% - Accent4 30 2" xfId="8629"/>
    <cellStyle name="40% - Accent4 30_2018 v 2019 Nominal" xfId="8630"/>
    <cellStyle name="40% - Accent4 31" xfId="8631"/>
    <cellStyle name="40% - Accent4 31 2" xfId="8632"/>
    <cellStyle name="40% - Accent4 31_2018 v 2019 Nominal" xfId="8633"/>
    <cellStyle name="40% - Accent4 32" xfId="8634"/>
    <cellStyle name="40% - Accent4 32 2" xfId="8635"/>
    <cellStyle name="40% - Accent4 32_2018 v 2019 Nominal" xfId="8636"/>
    <cellStyle name="40% - Accent4 33" xfId="8637"/>
    <cellStyle name="40% - Accent4 33 2" xfId="8638"/>
    <cellStyle name="40% - Accent4 33_2018 v 2019 Nominal" xfId="8639"/>
    <cellStyle name="40% - Accent4 34" xfId="8640"/>
    <cellStyle name="40% - Accent4 34 2" xfId="8641"/>
    <cellStyle name="40% - Accent4 34_2018 v 2019 Nominal" xfId="8642"/>
    <cellStyle name="40% - Accent4 35" xfId="8643"/>
    <cellStyle name="40% - Accent4 35 2" xfId="8644"/>
    <cellStyle name="40% - Accent4 35_2018 v 2019 Nominal" xfId="8645"/>
    <cellStyle name="40% - Accent4 36" xfId="8646"/>
    <cellStyle name="40% - Accent4 36 2" xfId="8647"/>
    <cellStyle name="40% - Accent4 36_2018 v 2019 Nominal" xfId="8648"/>
    <cellStyle name="40% - Accent4 37" xfId="8649"/>
    <cellStyle name="40% - Accent4 37 2" xfId="8650"/>
    <cellStyle name="40% - Accent4 37_2018 v 2019 Nominal" xfId="8651"/>
    <cellStyle name="40% - Accent4 38" xfId="8652"/>
    <cellStyle name="40% - Accent4 38 2" xfId="8653"/>
    <cellStyle name="40% - Accent4 38_2018 v 2019 Nominal" xfId="8654"/>
    <cellStyle name="40% - Accent4 39" xfId="8655"/>
    <cellStyle name="40% - Accent4 39 2" xfId="8656"/>
    <cellStyle name="40% - Accent4 39_2018 v 2019 Nominal" xfId="8657"/>
    <cellStyle name="40% - Accent4 4" xfId="8658"/>
    <cellStyle name="40% - Accent4 4 10" xfId="8659"/>
    <cellStyle name="40% - Accent4 4 11" xfId="8660"/>
    <cellStyle name="40% - Accent4 4 2" xfId="8661"/>
    <cellStyle name="40% - Accent4 4 2 2" xfId="8662"/>
    <cellStyle name="40% - Accent4 4 2 2 2" xfId="8663"/>
    <cellStyle name="40% - Accent4 4 2 2 2 2" xfId="8664"/>
    <cellStyle name="40% - Accent4 4 2 2 2 3" xfId="8665"/>
    <cellStyle name="40% - Accent4 4 2 2 2_2018 v 2019 Nominal" xfId="8666"/>
    <cellStyle name="40% - Accent4 4 2 2 3" xfId="8667"/>
    <cellStyle name="40% - Accent4 4 2 2 4" xfId="8668"/>
    <cellStyle name="40% - Accent4 4 2 2 5" xfId="8669"/>
    <cellStyle name="40% - Accent4 4 2 2 6" xfId="8670"/>
    <cellStyle name="40% - Accent4 4 2 2 7" xfId="8671"/>
    <cellStyle name="40% - Accent4 4 2 2_2018 v 2019 Nominal" xfId="8672"/>
    <cellStyle name="40% - Accent4 4 2 3" xfId="8673"/>
    <cellStyle name="40% - Accent4 4 2 3 2" xfId="8674"/>
    <cellStyle name="40% - Accent4 4 2 3 3" xfId="8675"/>
    <cellStyle name="40% - Accent4 4 2 3_2018 v 2019 Nominal" xfId="8676"/>
    <cellStyle name="40% - Accent4 4 2 4" xfId="8677"/>
    <cellStyle name="40% - Accent4 4 2 5" xfId="8678"/>
    <cellStyle name="40% - Accent4 4 2 6" xfId="8679"/>
    <cellStyle name="40% - Accent4 4 2 7" xfId="8680"/>
    <cellStyle name="40% - Accent4 4 2 8" xfId="8681"/>
    <cellStyle name="40% - Accent4 4 2_2018 v 2019 Nominal" xfId="8682"/>
    <cellStyle name="40% - Accent4 4 3" xfId="8683"/>
    <cellStyle name="40% - Accent4 4 3 2" xfId="8684"/>
    <cellStyle name="40% - Accent4 4 3 2 2" xfId="8685"/>
    <cellStyle name="40% - Accent4 4 3 2 2 2" xfId="8686"/>
    <cellStyle name="40% - Accent4 4 3 2 2 3" xfId="8687"/>
    <cellStyle name="40% - Accent4 4 3 2 2_2018 v 2019 Nominal" xfId="8688"/>
    <cellStyle name="40% - Accent4 4 3 2 3" xfId="8689"/>
    <cellStyle name="40% - Accent4 4 3 2 4" xfId="8690"/>
    <cellStyle name="40% - Accent4 4 3 2 5" xfId="8691"/>
    <cellStyle name="40% - Accent4 4 3 2 6" xfId="8692"/>
    <cellStyle name="40% - Accent4 4 3 2 7" xfId="8693"/>
    <cellStyle name="40% - Accent4 4 3 2_2018 v 2019 Nominal" xfId="8694"/>
    <cellStyle name="40% - Accent4 4 3 3" xfId="8695"/>
    <cellStyle name="40% - Accent4 4 3 3 2" xfId="8696"/>
    <cellStyle name="40% - Accent4 4 3 3 3" xfId="8697"/>
    <cellStyle name="40% - Accent4 4 3 3_2018 v 2019 Nominal" xfId="8698"/>
    <cellStyle name="40% - Accent4 4 3 4" xfId="8699"/>
    <cellStyle name="40% - Accent4 4 3 5" xfId="8700"/>
    <cellStyle name="40% - Accent4 4 3 6" xfId="8701"/>
    <cellStyle name="40% - Accent4 4 3 7" xfId="8702"/>
    <cellStyle name="40% - Accent4 4 3 8" xfId="8703"/>
    <cellStyle name="40% - Accent4 4 3_2018 v 2019 Nominal" xfId="8704"/>
    <cellStyle name="40% - Accent4 4 4" xfId="8705"/>
    <cellStyle name="40% - Accent4 4 4 2" xfId="8706"/>
    <cellStyle name="40% - Accent4 4 4 2 2" xfId="8707"/>
    <cellStyle name="40% - Accent4 4 4 2 3" xfId="8708"/>
    <cellStyle name="40% - Accent4 4 4 2_2018 v 2019 Nominal" xfId="8709"/>
    <cellStyle name="40% - Accent4 4 4 3" xfId="8710"/>
    <cellStyle name="40% - Accent4 4 4 4" xfId="8711"/>
    <cellStyle name="40% - Accent4 4 4 5" xfId="8712"/>
    <cellStyle name="40% - Accent4 4 4 6" xfId="8713"/>
    <cellStyle name="40% - Accent4 4 4 7" xfId="8714"/>
    <cellStyle name="40% - Accent4 4 4_2018 v 2019 Nominal" xfId="8715"/>
    <cellStyle name="40% - Accent4 4 5" xfId="8716"/>
    <cellStyle name="40% - Accent4 4 5 2" xfId="8717"/>
    <cellStyle name="40% - Accent4 4 5 3" xfId="8718"/>
    <cellStyle name="40% - Accent4 4 5_2018 v 2019 Nominal" xfId="8719"/>
    <cellStyle name="40% - Accent4 4 6" xfId="8720"/>
    <cellStyle name="40% - Accent4 4 7" xfId="8721"/>
    <cellStyle name="40% - Accent4 4 8" xfId="8722"/>
    <cellStyle name="40% - Accent4 4 9" xfId="8723"/>
    <cellStyle name="40% - Accent4 4_2018 v 2019 Nominal" xfId="8724"/>
    <cellStyle name="40% - Accent4 40" xfId="8725"/>
    <cellStyle name="40% - Accent4 40 2" xfId="8726"/>
    <cellStyle name="40% - Accent4 40_2018 v 2019 Nominal" xfId="8727"/>
    <cellStyle name="40% - Accent4 41" xfId="8728"/>
    <cellStyle name="40% - Accent4 41 2" xfId="8729"/>
    <cellStyle name="40% - Accent4 41_2018 v 2019 Nominal" xfId="8730"/>
    <cellStyle name="40% - Accent4 42" xfId="8731"/>
    <cellStyle name="40% - Accent4 42 2" xfId="8732"/>
    <cellStyle name="40% - Accent4 42_2018 v 2019 Nominal" xfId="8733"/>
    <cellStyle name="40% - Accent4 43" xfId="8734"/>
    <cellStyle name="40% - Accent4 43 2" xfId="8735"/>
    <cellStyle name="40% - Accent4 43_2018 v 2019 Nominal" xfId="8736"/>
    <cellStyle name="40% - Accent4 44" xfId="8737"/>
    <cellStyle name="40% - Accent4 44 2" xfId="8738"/>
    <cellStyle name="40% - Accent4 44_2018 v 2019 Nominal" xfId="8739"/>
    <cellStyle name="40% - Accent4 45" xfId="8740"/>
    <cellStyle name="40% - Accent4 45 2" xfId="8741"/>
    <cellStyle name="40% - Accent4 45_2018 v 2019 Nominal" xfId="8742"/>
    <cellStyle name="40% - Accent4 46" xfId="8743"/>
    <cellStyle name="40% - Accent4 46 2" xfId="8744"/>
    <cellStyle name="40% - Accent4 46_2018 v 2019 Nominal" xfId="8745"/>
    <cellStyle name="40% - Accent4 47" xfId="8746"/>
    <cellStyle name="40% - Accent4 47 2" xfId="8747"/>
    <cellStyle name="40% - Accent4 47_2018 v 2019 Nominal" xfId="8748"/>
    <cellStyle name="40% - Accent4 48" xfId="8749"/>
    <cellStyle name="40% - Accent4 48 2" xfId="8750"/>
    <cellStyle name="40% - Accent4 48_2018 v 2019 Nominal" xfId="8751"/>
    <cellStyle name="40% - Accent4 49" xfId="8752"/>
    <cellStyle name="40% - Accent4 49 2" xfId="8753"/>
    <cellStyle name="40% - Accent4 49_2018 v 2019 Nominal" xfId="8754"/>
    <cellStyle name="40% - Accent4 5" xfId="8755"/>
    <cellStyle name="40% - Accent4 5 2" xfId="8756"/>
    <cellStyle name="40% - Accent4 5 2 2" xfId="8757"/>
    <cellStyle name="40% - Accent4 5 2 2 2" xfId="8758"/>
    <cellStyle name="40% - Accent4 5 2 2_2018 v 2019 Nominal" xfId="8759"/>
    <cellStyle name="40% - Accent4 5 2 3" xfId="8760"/>
    <cellStyle name="40% - Accent4 5 2 4" xfId="8761"/>
    <cellStyle name="40% - Accent4 5 2_2018 v 2019 Nominal" xfId="8762"/>
    <cellStyle name="40% - Accent4 5 3" xfId="8763"/>
    <cellStyle name="40% - Accent4 5 3 2" xfId="8764"/>
    <cellStyle name="40% - Accent4 5 3 2 2" xfId="8765"/>
    <cellStyle name="40% - Accent4 5 3 2_2018 v 2019 Nominal" xfId="8766"/>
    <cellStyle name="40% - Accent4 5 3 3" xfId="8767"/>
    <cellStyle name="40% - Accent4 5 3_2018 v 2019 Nominal" xfId="8768"/>
    <cellStyle name="40% - Accent4 5 4" xfId="8769"/>
    <cellStyle name="40% - Accent4 5 4 2" xfId="8770"/>
    <cellStyle name="40% - Accent4 5 4 3" xfId="8771"/>
    <cellStyle name="40% - Accent4 5 4_2018 v 2019 Nominal" xfId="8772"/>
    <cellStyle name="40% - Accent4 5 5" xfId="8773"/>
    <cellStyle name="40% - Accent4 5 6" xfId="8774"/>
    <cellStyle name="40% - Accent4 5 7" xfId="8775"/>
    <cellStyle name="40% - Accent4 5 8" xfId="8776"/>
    <cellStyle name="40% - Accent4 5 9" xfId="8777"/>
    <cellStyle name="40% - Accent4 5_2018 v 2019 Nominal" xfId="8778"/>
    <cellStyle name="40% - Accent4 50" xfId="8779"/>
    <cellStyle name="40% - Accent4 50 2" xfId="8780"/>
    <cellStyle name="40% - Accent4 50_2018 v 2019 Nominal" xfId="8781"/>
    <cellStyle name="40% - Accent4 51" xfId="8782"/>
    <cellStyle name="40% - Accent4 51 2" xfId="8783"/>
    <cellStyle name="40% - Accent4 51_2018 v 2019 Nominal" xfId="8784"/>
    <cellStyle name="40% - Accent4 52" xfId="8785"/>
    <cellStyle name="40% - Accent4 52 2" xfId="8786"/>
    <cellStyle name="40% - Accent4 52_2018 v 2019 Nominal" xfId="8787"/>
    <cellStyle name="40% - Accent4 53" xfId="8788"/>
    <cellStyle name="40% - Accent4 53 2" xfId="8789"/>
    <cellStyle name="40% - Accent4 53_2018 v 2019 Nominal" xfId="8790"/>
    <cellStyle name="40% - Accent4 54" xfId="8791"/>
    <cellStyle name="40% - Accent4 54 2" xfId="8792"/>
    <cellStyle name="40% - Accent4 54_2018 v 2019 Nominal" xfId="8793"/>
    <cellStyle name="40% - Accent4 55" xfId="8794"/>
    <cellStyle name="40% - Accent4 55 2" xfId="8795"/>
    <cellStyle name="40% - Accent4 55_2018 v 2019 Nominal" xfId="8796"/>
    <cellStyle name="40% - Accent4 56" xfId="8797"/>
    <cellStyle name="40% - Accent4 56 2" xfId="8798"/>
    <cellStyle name="40% - Accent4 56_2018 v 2019 Nominal" xfId="8799"/>
    <cellStyle name="40% - Accent4 57" xfId="8800"/>
    <cellStyle name="40% - Accent4 57 2" xfId="8801"/>
    <cellStyle name="40% - Accent4 57_2018 v 2019 Nominal" xfId="8802"/>
    <cellStyle name="40% - Accent4 58" xfId="8803"/>
    <cellStyle name="40% - Accent4 59" xfId="8804"/>
    <cellStyle name="40% - Accent4 6" xfId="8805"/>
    <cellStyle name="40% - Accent4 6 2" xfId="8806"/>
    <cellStyle name="40% - Accent4 6 2 2" xfId="8807"/>
    <cellStyle name="40% - Accent4 6 2 2 2" xfId="8808"/>
    <cellStyle name="40% - Accent4 6 2 2_2018 v 2019 Nominal" xfId="8809"/>
    <cellStyle name="40% - Accent4 6 2 3" xfId="8810"/>
    <cellStyle name="40% - Accent4 6 2 4" xfId="8811"/>
    <cellStyle name="40% - Accent4 6 2_2018 v 2019 Nominal" xfId="8812"/>
    <cellStyle name="40% - Accent4 6 3" xfId="8813"/>
    <cellStyle name="40% - Accent4 6 3 2" xfId="8814"/>
    <cellStyle name="40% - Accent4 6 3 2 2" xfId="8815"/>
    <cellStyle name="40% - Accent4 6 3 2_2018 v 2019 Nominal" xfId="8816"/>
    <cellStyle name="40% - Accent4 6 3 3" xfId="8817"/>
    <cellStyle name="40% - Accent4 6 3_2018 v 2019 Nominal" xfId="8818"/>
    <cellStyle name="40% - Accent4 6 4" xfId="8819"/>
    <cellStyle name="40% - Accent4 6 4 2" xfId="8820"/>
    <cellStyle name="40% - Accent4 6 4 3" xfId="8821"/>
    <cellStyle name="40% - Accent4 6 4_2018 v 2019 Nominal" xfId="8822"/>
    <cellStyle name="40% - Accent4 6 5" xfId="8823"/>
    <cellStyle name="40% - Accent4 6 6" xfId="8824"/>
    <cellStyle name="40% - Accent4 6 7" xfId="8825"/>
    <cellStyle name="40% - Accent4 6_2018 v 2019 Nominal" xfId="8826"/>
    <cellStyle name="40% - Accent4 60" xfId="8827"/>
    <cellStyle name="40% - Accent4 61" xfId="8828"/>
    <cellStyle name="40% - Accent4 62" xfId="8829"/>
    <cellStyle name="40% - Accent4 63" xfId="8830"/>
    <cellStyle name="40% - Accent4 64" xfId="8831"/>
    <cellStyle name="40% - Accent4 65" xfId="8832"/>
    <cellStyle name="40% - Accent4 66" xfId="8833"/>
    <cellStyle name="40% - Accent4 67" xfId="8834"/>
    <cellStyle name="40% - Accent4 68" xfId="8835"/>
    <cellStyle name="40% - Accent4 69" xfId="8836"/>
    <cellStyle name="40% - Accent4 7" xfId="8837"/>
    <cellStyle name="40% - Accent4 7 2" xfId="8838"/>
    <cellStyle name="40% - Accent4 7 2 2" xfId="8839"/>
    <cellStyle name="40% - Accent4 7 2_2018 v 2019 Nominal" xfId="8840"/>
    <cellStyle name="40% - Accent4 7 3" xfId="8841"/>
    <cellStyle name="40% - Accent4 7_2018 v 2019 Nominal" xfId="8842"/>
    <cellStyle name="40% - Accent4 70" xfId="8843"/>
    <cellStyle name="40% - Accent4 71" xfId="8844"/>
    <cellStyle name="40% - Accent4 72" xfId="8845"/>
    <cellStyle name="40% - Accent4 73" xfId="8846"/>
    <cellStyle name="40% - Accent4 74" xfId="8847"/>
    <cellStyle name="40% - Accent4 75" xfId="8848"/>
    <cellStyle name="40% - Accent4 76" xfId="8849"/>
    <cellStyle name="40% - Accent4 77" xfId="8850"/>
    <cellStyle name="40% - Accent4 78" xfId="8851"/>
    <cellStyle name="40% - Accent4 79" xfId="8852"/>
    <cellStyle name="40% - Accent4 8" xfId="8853"/>
    <cellStyle name="40% - Accent4 8 2" xfId="8854"/>
    <cellStyle name="40% - Accent4 8 2 2" xfId="8855"/>
    <cellStyle name="40% - Accent4 8 2 2 2" xfId="8856"/>
    <cellStyle name="40% - Accent4 8 2 2 3" xfId="8857"/>
    <cellStyle name="40% - Accent4 8 2 2_2018 v 2019 Nominal" xfId="8858"/>
    <cellStyle name="40% - Accent4 8 2 3" xfId="8859"/>
    <cellStyle name="40% - Accent4 8 2 4" xfId="8860"/>
    <cellStyle name="40% - Accent4 8 2_2018 v 2019 Nominal" xfId="8861"/>
    <cellStyle name="40% - Accent4 8 3" xfId="8862"/>
    <cellStyle name="40% - Accent4 8 3 2" xfId="8863"/>
    <cellStyle name="40% - Accent4 8 3 2 2" xfId="8864"/>
    <cellStyle name="40% - Accent4 8 3 2_2018 v 2019 Nominal" xfId="8865"/>
    <cellStyle name="40% - Accent4 8 3 3" xfId="8866"/>
    <cellStyle name="40% - Accent4 8 3_2018 v 2019 Nominal" xfId="8867"/>
    <cellStyle name="40% - Accent4 8 4" xfId="8868"/>
    <cellStyle name="40% - Accent4 8 4 2" xfId="8869"/>
    <cellStyle name="40% - Accent4 8 4_2018 v 2019 Nominal" xfId="8870"/>
    <cellStyle name="40% - Accent4 8 5" xfId="8871"/>
    <cellStyle name="40% - Accent4 8 6" xfId="8872"/>
    <cellStyle name="40% - Accent4 8 7" xfId="8873"/>
    <cellStyle name="40% - Accent4 8_2018 v 2019 Nominal" xfId="8874"/>
    <cellStyle name="40% - Accent4 80" xfId="8875"/>
    <cellStyle name="40% - Accent4 81" xfId="8876"/>
    <cellStyle name="40% - Accent4 82" xfId="8877"/>
    <cellStyle name="40% - Accent4 83" xfId="8878"/>
    <cellStyle name="40% - Accent4 84" xfId="8879"/>
    <cellStyle name="40% - Accent4 85" xfId="8880"/>
    <cellStyle name="40% - Accent4 86" xfId="8881"/>
    <cellStyle name="40% - Accent4 87" xfId="8882"/>
    <cellStyle name="40% - Accent4 88" xfId="8883"/>
    <cellStyle name="40% - Accent4 89" xfId="8884"/>
    <cellStyle name="40% - Accent4 9" xfId="8885"/>
    <cellStyle name="40% - Accent4 9 2" xfId="8886"/>
    <cellStyle name="40% - Accent4 9 2 2" xfId="8887"/>
    <cellStyle name="40% - Accent4 9 2 2 2" xfId="8888"/>
    <cellStyle name="40% - Accent4 9 2 2 3" xfId="8889"/>
    <cellStyle name="40% - Accent4 9 2 2_2018 v 2019 Nominal" xfId="8890"/>
    <cellStyle name="40% - Accent4 9 2 3" xfId="8891"/>
    <cellStyle name="40% - Accent4 9 2 4" xfId="8892"/>
    <cellStyle name="40% - Accent4 9 2_2018 v 2019 Nominal" xfId="8893"/>
    <cellStyle name="40% - Accent4 9 3" xfId="8894"/>
    <cellStyle name="40% - Accent4 9 3 2" xfId="8895"/>
    <cellStyle name="40% - Accent4 9 3 2 2" xfId="8896"/>
    <cellStyle name="40% - Accent4 9 3 2_2018 v 2019 Nominal" xfId="8897"/>
    <cellStyle name="40% - Accent4 9 3 3" xfId="8898"/>
    <cellStyle name="40% - Accent4 9 3_2018 v 2019 Nominal" xfId="8899"/>
    <cellStyle name="40% - Accent4 9 4" xfId="8900"/>
    <cellStyle name="40% - Accent4 9 4 2" xfId="8901"/>
    <cellStyle name="40% - Accent4 9 4_2018 v 2019 Nominal" xfId="8902"/>
    <cellStyle name="40% - Accent4 9 5" xfId="8903"/>
    <cellStyle name="40% - Accent4 9 6" xfId="8904"/>
    <cellStyle name="40% - Accent4 9 7" xfId="8905"/>
    <cellStyle name="40% - Accent4 9_2018 v 2019 Nominal" xfId="8906"/>
    <cellStyle name="40% - Accent4 90" xfId="8907"/>
    <cellStyle name="40% - Accent4 91" xfId="8908"/>
    <cellStyle name="40% - Accent4 92" xfId="8909"/>
    <cellStyle name="40% - Accent4 93" xfId="8910"/>
    <cellStyle name="40% - Accent4 94" xfId="8911"/>
    <cellStyle name="40% - Accent4 95" xfId="8912"/>
    <cellStyle name="40% - Accent4 96" xfId="8913"/>
    <cellStyle name="40% - Accent4 97" xfId="8914"/>
    <cellStyle name="40% - Accent4 98" xfId="8915"/>
    <cellStyle name="40% - Accent4 99" xfId="8916"/>
    <cellStyle name="40% - Accent5 10" xfId="8917"/>
    <cellStyle name="40% - Accent5 10 2" xfId="8918"/>
    <cellStyle name="40% - Accent5 10 2 2" xfId="8919"/>
    <cellStyle name="40% - Accent5 10 2 2 2" xfId="8920"/>
    <cellStyle name="40% - Accent5 10 2 2 3" xfId="8921"/>
    <cellStyle name="40% - Accent5 10 2 2_2018 v 2019 Nominal" xfId="8922"/>
    <cellStyle name="40% - Accent5 10 2 3" xfId="8923"/>
    <cellStyle name="40% - Accent5 10 2 4" xfId="8924"/>
    <cellStyle name="40% - Accent5 10 2_2018 v 2019 Nominal" xfId="8925"/>
    <cellStyle name="40% - Accent5 10 3" xfId="8926"/>
    <cellStyle name="40% - Accent5 10 3 2" xfId="8927"/>
    <cellStyle name="40% - Accent5 10 3 2 2" xfId="8928"/>
    <cellStyle name="40% - Accent5 10 3 2_2018 v 2019 Nominal" xfId="8929"/>
    <cellStyle name="40% - Accent5 10 3 3" xfId="8930"/>
    <cellStyle name="40% - Accent5 10 3 4" xfId="8931"/>
    <cellStyle name="40% - Accent5 10 3_2018 v 2019 Nominal" xfId="8932"/>
    <cellStyle name="40% - Accent5 10 4" xfId="8933"/>
    <cellStyle name="40% - Accent5 10 4 2" xfId="8934"/>
    <cellStyle name="40% - Accent5 10 4_2018 v 2019 Nominal" xfId="8935"/>
    <cellStyle name="40% - Accent5 10 5" xfId="8936"/>
    <cellStyle name="40% - Accent5 10 6" xfId="8937"/>
    <cellStyle name="40% - Accent5 10_2018 v 2019 Nominal" xfId="8938"/>
    <cellStyle name="40% - Accent5 100" xfId="8939"/>
    <cellStyle name="40% - Accent5 101" xfId="8940"/>
    <cellStyle name="40% - Accent5 102" xfId="8941"/>
    <cellStyle name="40% - Accent5 103" xfId="8942"/>
    <cellStyle name="40% - Accent5 104" xfId="8943"/>
    <cellStyle name="40% - Accent5 105" xfId="8944"/>
    <cellStyle name="40% - Accent5 106" xfId="8945"/>
    <cellStyle name="40% - Accent5 107" xfId="8946"/>
    <cellStyle name="40% - Accent5 108" xfId="8947"/>
    <cellStyle name="40% - Accent5 109" xfId="8948"/>
    <cellStyle name="40% - Accent5 11" xfId="8949"/>
    <cellStyle name="40% - Accent5 11 2" xfId="8950"/>
    <cellStyle name="40% - Accent5 11 2 2" xfId="8951"/>
    <cellStyle name="40% - Accent5 11 2_2018 v 2019 Nominal" xfId="8952"/>
    <cellStyle name="40% - Accent5 11 3" xfId="8953"/>
    <cellStyle name="40% - Accent5 11 3 2" xfId="8954"/>
    <cellStyle name="40% - Accent5 11 3_2018 v 2019 Nominal" xfId="8955"/>
    <cellStyle name="40% - Accent5 11 4" xfId="8956"/>
    <cellStyle name="40% - Accent5 11_2018 v 2019 Nominal" xfId="8957"/>
    <cellStyle name="40% - Accent5 110" xfId="8958"/>
    <cellStyle name="40% - Accent5 111" xfId="8959"/>
    <cellStyle name="40% - Accent5 112" xfId="8960"/>
    <cellStyle name="40% - Accent5 113" xfId="8961"/>
    <cellStyle name="40% - Accent5 114" xfId="8962"/>
    <cellStyle name="40% - Accent5 115" xfId="8963"/>
    <cellStyle name="40% - Accent5 116" xfId="8964"/>
    <cellStyle name="40% - Accent5 117" xfId="8965"/>
    <cellStyle name="40% - Accent5 12" xfId="8966"/>
    <cellStyle name="40% - Accent5 12 2" xfId="8967"/>
    <cellStyle name="40% - Accent5 12 2 2" xfId="8968"/>
    <cellStyle name="40% - Accent5 12 2_2018 v 2019 Nominal" xfId="8969"/>
    <cellStyle name="40% - Accent5 12 3" xfId="8970"/>
    <cellStyle name="40% - Accent5 12 4" xfId="8971"/>
    <cellStyle name="40% - Accent5 12_2018 v 2019 Nominal" xfId="8972"/>
    <cellStyle name="40% - Accent5 13" xfId="8973"/>
    <cellStyle name="40% - Accent5 13 2" xfId="8974"/>
    <cellStyle name="40% - Accent5 13 2 2" xfId="8975"/>
    <cellStyle name="40% - Accent5 13 2_2018 v 2019 Nominal" xfId="8976"/>
    <cellStyle name="40% - Accent5 13 3" xfId="8977"/>
    <cellStyle name="40% - Accent5 13 4" xfId="8978"/>
    <cellStyle name="40% - Accent5 13_2018 v 2019 Nominal" xfId="8979"/>
    <cellStyle name="40% - Accent5 14" xfId="8980"/>
    <cellStyle name="40% - Accent5 14 2" xfId="8981"/>
    <cellStyle name="40% - Accent5 14 2 2" xfId="8982"/>
    <cellStyle name="40% - Accent5 14 2_2018 v 2019 Nominal" xfId="8983"/>
    <cellStyle name="40% - Accent5 14 3" xfId="8984"/>
    <cellStyle name="40% - Accent5 14 4" xfId="8985"/>
    <cellStyle name="40% - Accent5 14_2018 v 2019 Nominal" xfId="8986"/>
    <cellStyle name="40% - Accent5 15" xfId="8987"/>
    <cellStyle name="40% - Accent5 15 2" xfId="8988"/>
    <cellStyle name="40% - Accent5 15 2 2" xfId="8989"/>
    <cellStyle name="40% - Accent5 15 2_2018 v 2019 Nominal" xfId="8990"/>
    <cellStyle name="40% - Accent5 15 3" xfId="8991"/>
    <cellStyle name="40% - Accent5 15 4" xfId="8992"/>
    <cellStyle name="40% - Accent5 15_2018 v 2019 Nominal" xfId="8993"/>
    <cellStyle name="40% - Accent5 16" xfId="8994"/>
    <cellStyle name="40% - Accent5 16 2" xfId="8995"/>
    <cellStyle name="40% - Accent5 16 2 2" xfId="8996"/>
    <cellStyle name="40% - Accent5 16 2_2018 v 2019 Nominal" xfId="8997"/>
    <cellStyle name="40% - Accent5 16 3" xfId="8998"/>
    <cellStyle name="40% - Accent5 16 4" xfId="8999"/>
    <cellStyle name="40% - Accent5 16_2018 v 2019 Nominal" xfId="9000"/>
    <cellStyle name="40% - Accent5 17" xfId="9001"/>
    <cellStyle name="40% - Accent5 17 2" xfId="9002"/>
    <cellStyle name="40% - Accent5 17 2 2" xfId="9003"/>
    <cellStyle name="40% - Accent5 17 2_2018 v 2019 Nominal" xfId="9004"/>
    <cellStyle name="40% - Accent5 17 3" xfId="9005"/>
    <cellStyle name="40% - Accent5 17 4" xfId="9006"/>
    <cellStyle name="40% - Accent5 17_2018 v 2019 Nominal" xfId="9007"/>
    <cellStyle name="40% - Accent5 18" xfId="9008"/>
    <cellStyle name="40% - Accent5 18 2" xfId="9009"/>
    <cellStyle name="40% - Accent5 18 2 2" xfId="9010"/>
    <cellStyle name="40% - Accent5 18 2_2018 v 2019 Nominal" xfId="9011"/>
    <cellStyle name="40% - Accent5 18 3" xfId="9012"/>
    <cellStyle name="40% - Accent5 18_2018 v 2019 Nominal" xfId="9013"/>
    <cellStyle name="40% - Accent5 19" xfId="9014"/>
    <cellStyle name="40% - Accent5 19 2" xfId="9015"/>
    <cellStyle name="40% - Accent5 19 2 2" xfId="9016"/>
    <cellStyle name="40% - Accent5 19 2_2018 v 2019 Nominal" xfId="9017"/>
    <cellStyle name="40% - Accent5 19 3" xfId="9018"/>
    <cellStyle name="40% - Accent5 19_2018 v 2019 Nominal" xfId="9019"/>
    <cellStyle name="40% - Accent5 2" xfId="73"/>
    <cellStyle name="40% - Accent5 2 10" xfId="9020"/>
    <cellStyle name="40% - Accent5 2 2" xfId="9021"/>
    <cellStyle name="40% - Accent5 2 2 10" xfId="9022"/>
    <cellStyle name="40% - Accent5 2 2 2" xfId="9023"/>
    <cellStyle name="40% - Accent5 2 2 2 2" xfId="9024"/>
    <cellStyle name="40% - Accent5 2 2 2 2 2" xfId="9025"/>
    <cellStyle name="40% - Accent5 2 2 2 2 2 2" xfId="9026"/>
    <cellStyle name="40% - Accent5 2 2 2 2 2 2 2" xfId="9027"/>
    <cellStyle name="40% - Accent5 2 2 2 2 2 2_2018 v 2019 Nominal" xfId="9028"/>
    <cellStyle name="40% - Accent5 2 2 2 2 2 3" xfId="9029"/>
    <cellStyle name="40% - Accent5 2 2 2 2 2_2018 v 2019 Nominal" xfId="9030"/>
    <cellStyle name="40% - Accent5 2 2 2 2 3" xfId="9031"/>
    <cellStyle name="40% - Accent5 2 2 2 2 3 2" xfId="9032"/>
    <cellStyle name="40% - Accent5 2 2 2 2 3_2018 v 2019 Nominal" xfId="9033"/>
    <cellStyle name="40% - Accent5 2 2 2 2 4" xfId="9034"/>
    <cellStyle name="40% - Accent5 2 2 2 2 5" xfId="9035"/>
    <cellStyle name="40% - Accent5 2 2 2 2_2018 v 2019 Nominal" xfId="9036"/>
    <cellStyle name="40% - Accent5 2 2 2 3" xfId="9037"/>
    <cellStyle name="40% - Accent5 2 2 2 3 2" xfId="9038"/>
    <cellStyle name="40% - Accent5 2 2 2 3 2 2" xfId="9039"/>
    <cellStyle name="40% - Accent5 2 2 2 3 2_2018 v 2019 Nominal" xfId="9040"/>
    <cellStyle name="40% - Accent5 2 2 2 3 3" xfId="9041"/>
    <cellStyle name="40% - Accent5 2 2 2 3_2018 v 2019 Nominal" xfId="9042"/>
    <cellStyle name="40% - Accent5 2 2 2 4" xfId="9043"/>
    <cellStyle name="40% - Accent5 2 2 2 4 2" xfId="9044"/>
    <cellStyle name="40% - Accent5 2 2 2 4_2018 v 2019 Nominal" xfId="9045"/>
    <cellStyle name="40% - Accent5 2 2 2 5" xfId="9046"/>
    <cellStyle name="40% - Accent5 2 2 2 6" xfId="9047"/>
    <cellStyle name="40% - Accent5 2 2 2_2018 v 2019 Nominal" xfId="9048"/>
    <cellStyle name="40% - Accent5 2 2 3" xfId="9049"/>
    <cellStyle name="40% - Accent5 2 2 3 2" xfId="9050"/>
    <cellStyle name="40% - Accent5 2 2 3 2 2" xfId="9051"/>
    <cellStyle name="40% - Accent5 2 2 3 2 2 2" xfId="9052"/>
    <cellStyle name="40% - Accent5 2 2 3 2 2 2 2" xfId="9053"/>
    <cellStyle name="40% - Accent5 2 2 3 2 2 2_2018 v 2019 Nominal" xfId="9054"/>
    <cellStyle name="40% - Accent5 2 2 3 2 2 3" xfId="9055"/>
    <cellStyle name="40% - Accent5 2 2 3 2 2 4" xfId="9056"/>
    <cellStyle name="40% - Accent5 2 2 3 2 2_2018 v 2019 Nominal" xfId="9057"/>
    <cellStyle name="40% - Accent5 2 2 3 2 3" xfId="9058"/>
    <cellStyle name="40% - Accent5 2 2 3 2 3 2" xfId="9059"/>
    <cellStyle name="40% - Accent5 2 2 3 2 3_2018 v 2019 Nominal" xfId="9060"/>
    <cellStyle name="40% - Accent5 2 2 3 2 4" xfId="9061"/>
    <cellStyle name="40% - Accent5 2 2 3 2 5" xfId="9062"/>
    <cellStyle name="40% - Accent5 2 2 3 2_2018 v 2019 Nominal" xfId="9063"/>
    <cellStyle name="40% - Accent5 2 2 3 3" xfId="9064"/>
    <cellStyle name="40% - Accent5 2 2 3 3 2" xfId="9065"/>
    <cellStyle name="40% - Accent5 2 2 3 3 2 2" xfId="9066"/>
    <cellStyle name="40% - Accent5 2 2 3 3 2_2018 v 2019 Nominal" xfId="9067"/>
    <cellStyle name="40% - Accent5 2 2 3 3 3" xfId="9068"/>
    <cellStyle name="40% - Accent5 2 2 3 3_2018 v 2019 Nominal" xfId="9069"/>
    <cellStyle name="40% - Accent5 2 2 3 4" xfId="9070"/>
    <cellStyle name="40% - Accent5 2 2 3 4 2" xfId="9071"/>
    <cellStyle name="40% - Accent5 2 2 3 4_2018 v 2019 Nominal" xfId="9072"/>
    <cellStyle name="40% - Accent5 2 2 3 5" xfId="9073"/>
    <cellStyle name="40% - Accent5 2 2 3 6" xfId="9074"/>
    <cellStyle name="40% - Accent5 2 2 3_2018 v 2019 Nominal" xfId="9075"/>
    <cellStyle name="40% - Accent5 2 2 4" xfId="9076"/>
    <cellStyle name="40% - Accent5 2 2 4 2" xfId="9077"/>
    <cellStyle name="40% - Accent5 2 2 4 2 2" xfId="9078"/>
    <cellStyle name="40% - Accent5 2 2 4 2 2 2" xfId="9079"/>
    <cellStyle name="40% - Accent5 2 2 4 2 2_2018 v 2019 Nominal" xfId="9080"/>
    <cellStyle name="40% - Accent5 2 2 4 2 3" xfId="9081"/>
    <cellStyle name="40% - Accent5 2 2 4 2_2018 v 2019 Nominal" xfId="9082"/>
    <cellStyle name="40% - Accent5 2 2 4 3" xfId="9083"/>
    <cellStyle name="40% - Accent5 2 2 4 3 2" xfId="9084"/>
    <cellStyle name="40% - Accent5 2 2 4 3_2018 v 2019 Nominal" xfId="9085"/>
    <cellStyle name="40% - Accent5 2 2 4 4" xfId="9086"/>
    <cellStyle name="40% - Accent5 2 2 4 5" xfId="9087"/>
    <cellStyle name="40% - Accent5 2 2 4_2018 v 2019 Nominal" xfId="9088"/>
    <cellStyle name="40% - Accent5 2 2 5" xfId="9089"/>
    <cellStyle name="40% - Accent5 2 2 5 2" xfId="9090"/>
    <cellStyle name="40% - Accent5 2 2 5 2 2" xfId="9091"/>
    <cellStyle name="40% - Accent5 2 2 5 2_2018 v 2019 Nominal" xfId="9092"/>
    <cellStyle name="40% - Accent5 2 2 5 3" xfId="9093"/>
    <cellStyle name="40% - Accent5 2 2 5_2018 v 2019 Nominal" xfId="9094"/>
    <cellStyle name="40% - Accent5 2 2 6" xfId="9095"/>
    <cellStyle name="40% - Accent5 2 2 6 2" xfId="9096"/>
    <cellStyle name="40% - Accent5 2 2 6_2018 v 2019 Nominal" xfId="9097"/>
    <cellStyle name="40% - Accent5 2 2 7" xfId="9098"/>
    <cellStyle name="40% - Accent5 2 2 8" xfId="9099"/>
    <cellStyle name="40% - Accent5 2 2 9" xfId="9100"/>
    <cellStyle name="40% - Accent5 2 2_2018 v 2019 Nominal" xfId="9101"/>
    <cellStyle name="40% - Accent5 2 3" xfId="9102"/>
    <cellStyle name="40% - Accent5 2 3 2" xfId="9103"/>
    <cellStyle name="40% - Accent5 2 3 2 2" xfId="9104"/>
    <cellStyle name="40% - Accent5 2 3 2 2 2" xfId="9105"/>
    <cellStyle name="40% - Accent5 2 3 2 2 2 2" xfId="9106"/>
    <cellStyle name="40% - Accent5 2 3 2 2 2_2018 v 2019 Nominal" xfId="9107"/>
    <cellStyle name="40% - Accent5 2 3 2 2 3" xfId="9108"/>
    <cellStyle name="40% - Accent5 2 3 2 2_2018 v 2019 Nominal" xfId="9109"/>
    <cellStyle name="40% - Accent5 2 3 2 3" xfId="9110"/>
    <cellStyle name="40% - Accent5 2 3 2 3 2" xfId="9111"/>
    <cellStyle name="40% - Accent5 2 3 2 3_2018 v 2019 Nominal" xfId="9112"/>
    <cellStyle name="40% - Accent5 2 3 2 4" xfId="9113"/>
    <cellStyle name="40% - Accent5 2 3 2_2018 v 2019 Nominal" xfId="9114"/>
    <cellStyle name="40% - Accent5 2 3 3" xfId="9115"/>
    <cellStyle name="40% - Accent5 2 3 3 2" xfId="9116"/>
    <cellStyle name="40% - Accent5 2 3 3 2 2" xfId="9117"/>
    <cellStyle name="40% - Accent5 2 3 3 2 2 2" xfId="9118"/>
    <cellStyle name="40% - Accent5 2 3 3 2 2_2018 v 2019 Nominal" xfId="9119"/>
    <cellStyle name="40% - Accent5 2 3 3 2 3" xfId="9120"/>
    <cellStyle name="40% - Accent5 2 3 3 2_2018 v 2019 Nominal" xfId="9121"/>
    <cellStyle name="40% - Accent5 2 3 3 3" xfId="9122"/>
    <cellStyle name="40% - Accent5 2 3 3 3 2" xfId="9123"/>
    <cellStyle name="40% - Accent5 2 3 3 3_2018 v 2019 Nominal" xfId="9124"/>
    <cellStyle name="40% - Accent5 2 3 3 4" xfId="9125"/>
    <cellStyle name="40% - Accent5 2 3 3_2018 v 2019 Nominal" xfId="9126"/>
    <cellStyle name="40% - Accent5 2 3 4" xfId="9127"/>
    <cellStyle name="40% - Accent5 2 3 4 2" xfId="9128"/>
    <cellStyle name="40% - Accent5 2 3 4 2 2" xfId="9129"/>
    <cellStyle name="40% - Accent5 2 3 4 2_2018 v 2019 Nominal" xfId="9130"/>
    <cellStyle name="40% - Accent5 2 3 4 3" xfId="9131"/>
    <cellStyle name="40% - Accent5 2 3 4_2018 v 2019 Nominal" xfId="9132"/>
    <cellStyle name="40% - Accent5 2 3 5" xfId="9133"/>
    <cellStyle name="40% - Accent5 2 3 5 2" xfId="9134"/>
    <cellStyle name="40% - Accent5 2 3 5_2018 v 2019 Nominal" xfId="9135"/>
    <cellStyle name="40% - Accent5 2 3 6" xfId="9136"/>
    <cellStyle name="40% - Accent5 2 3_2018 v 2019 Nominal" xfId="9137"/>
    <cellStyle name="40% - Accent5 2 4" xfId="9138"/>
    <cellStyle name="40% - Accent5 2 4 2" xfId="9139"/>
    <cellStyle name="40% - Accent5 2 4 2 2" xfId="9140"/>
    <cellStyle name="40% - Accent5 2 4 2 2 2" xfId="9141"/>
    <cellStyle name="40% - Accent5 2 4 2 2_2018 v 2019 Nominal" xfId="9142"/>
    <cellStyle name="40% - Accent5 2 4 2 3" xfId="9143"/>
    <cellStyle name="40% - Accent5 2 4 2_2018 v 2019 Nominal" xfId="9144"/>
    <cellStyle name="40% - Accent5 2 4 3" xfId="9145"/>
    <cellStyle name="40% - Accent5 2 4 3 2" xfId="9146"/>
    <cellStyle name="40% - Accent5 2 4 3_2018 v 2019 Nominal" xfId="9147"/>
    <cellStyle name="40% - Accent5 2 4 4" xfId="9148"/>
    <cellStyle name="40% - Accent5 2 4_2018 v 2019 Nominal" xfId="9149"/>
    <cellStyle name="40% - Accent5 2 5" xfId="9150"/>
    <cellStyle name="40% - Accent5 2 5 2" xfId="9151"/>
    <cellStyle name="40% - Accent5 2 5 2 2" xfId="9152"/>
    <cellStyle name="40% - Accent5 2 5 2 2 2" xfId="9153"/>
    <cellStyle name="40% - Accent5 2 5 2 2_2018 v 2019 Nominal" xfId="9154"/>
    <cellStyle name="40% - Accent5 2 5 2 3" xfId="9155"/>
    <cellStyle name="40% - Accent5 2 5 2_2018 v 2019 Nominal" xfId="9156"/>
    <cellStyle name="40% - Accent5 2 5 3" xfId="9157"/>
    <cellStyle name="40% - Accent5 2 5 3 2" xfId="9158"/>
    <cellStyle name="40% - Accent5 2 5 3_2018 v 2019 Nominal" xfId="9159"/>
    <cellStyle name="40% - Accent5 2 5 4" xfId="9160"/>
    <cellStyle name="40% - Accent5 2 5_2018 v 2019 Nominal" xfId="9161"/>
    <cellStyle name="40% - Accent5 2 6" xfId="9162"/>
    <cellStyle name="40% - Accent5 2 6 2" xfId="9163"/>
    <cellStyle name="40% - Accent5 2 6 2 2" xfId="9164"/>
    <cellStyle name="40% - Accent5 2 6 2_2018 v 2019 Nominal" xfId="9165"/>
    <cellStyle name="40% - Accent5 2 6 3" xfId="9166"/>
    <cellStyle name="40% - Accent5 2 6_2018 v 2019 Nominal" xfId="9167"/>
    <cellStyle name="40% - Accent5 2 7" xfId="9168"/>
    <cellStyle name="40% - Accent5 2 7 2" xfId="9169"/>
    <cellStyle name="40% - Accent5 2 7 2 2" xfId="9170"/>
    <cellStyle name="40% - Accent5 2 7 2_2018 v 2019 Nominal" xfId="9171"/>
    <cellStyle name="40% - Accent5 2 7 3" xfId="9172"/>
    <cellStyle name="40% - Accent5 2 7_2018 v 2019 Nominal" xfId="9173"/>
    <cellStyle name="40% - Accent5 2 8" xfId="9174"/>
    <cellStyle name="40% - Accent5 2 8 2" xfId="9175"/>
    <cellStyle name="40% - Accent5 2 8_2018 v 2019 Nominal" xfId="9176"/>
    <cellStyle name="40% - Accent5 2 9" xfId="9177"/>
    <cellStyle name="40% - Accent5 2_2018 v 2019 Nominal" xfId="9178"/>
    <cellStyle name="40% - Accent5 20" xfId="9179"/>
    <cellStyle name="40% - Accent5 20 2" xfId="9180"/>
    <cellStyle name="40% - Accent5 20_2018 v 2019 Nominal" xfId="9181"/>
    <cellStyle name="40% - Accent5 21" xfId="9182"/>
    <cellStyle name="40% - Accent5 21 2" xfId="9183"/>
    <cellStyle name="40% - Accent5 21 3" xfId="9184"/>
    <cellStyle name="40% - Accent5 21_2018 v 2019 Nominal" xfId="9185"/>
    <cellStyle name="40% - Accent5 22" xfId="9186"/>
    <cellStyle name="40% - Accent5 22 2" xfId="9187"/>
    <cellStyle name="40% - Accent5 22 3" xfId="9188"/>
    <cellStyle name="40% - Accent5 22_2018 v 2019 Nominal" xfId="9189"/>
    <cellStyle name="40% - Accent5 23" xfId="9190"/>
    <cellStyle name="40% - Accent5 23 2" xfId="9191"/>
    <cellStyle name="40% - Accent5 23_2018 v 2019 Nominal" xfId="9192"/>
    <cellStyle name="40% - Accent5 24" xfId="9193"/>
    <cellStyle name="40% - Accent5 24 2" xfId="9194"/>
    <cellStyle name="40% - Accent5 24_2018 v 2019 Nominal" xfId="9195"/>
    <cellStyle name="40% - Accent5 25" xfId="9196"/>
    <cellStyle name="40% - Accent5 25 2" xfId="9197"/>
    <cellStyle name="40% - Accent5 25_2018 v 2019 Nominal" xfId="9198"/>
    <cellStyle name="40% - Accent5 26" xfId="9199"/>
    <cellStyle name="40% - Accent5 26 2" xfId="9200"/>
    <cellStyle name="40% - Accent5 26_2018 v 2019 Nominal" xfId="9201"/>
    <cellStyle name="40% - Accent5 27" xfId="9202"/>
    <cellStyle name="40% - Accent5 27 2" xfId="9203"/>
    <cellStyle name="40% - Accent5 27_2018 v 2019 Nominal" xfId="9204"/>
    <cellStyle name="40% - Accent5 28" xfId="9205"/>
    <cellStyle name="40% - Accent5 28 2" xfId="9206"/>
    <cellStyle name="40% - Accent5 28_2018 v 2019 Nominal" xfId="9207"/>
    <cellStyle name="40% - Accent5 29" xfId="9208"/>
    <cellStyle name="40% - Accent5 29 2" xfId="9209"/>
    <cellStyle name="40% - Accent5 29_2018 v 2019 Nominal" xfId="9210"/>
    <cellStyle name="40% - Accent5 3" xfId="9211"/>
    <cellStyle name="40% - Accent5 3 10" xfId="9212"/>
    <cellStyle name="40% - Accent5 3 10 2" xfId="9213"/>
    <cellStyle name="40% - Accent5 3 10 3" xfId="9214"/>
    <cellStyle name="40% - Accent5 3 10_2018 v 2019 Nominal" xfId="9215"/>
    <cellStyle name="40% - Accent5 3 11" xfId="9216"/>
    <cellStyle name="40% - Accent5 3 11 2" xfId="9217"/>
    <cellStyle name="40% - Accent5 3 11_2018 v 2019 Nominal" xfId="9218"/>
    <cellStyle name="40% - Accent5 3 12" xfId="9219"/>
    <cellStyle name="40% - Accent5 3 13" xfId="9220"/>
    <cellStyle name="40% - Accent5 3 14" xfId="9221"/>
    <cellStyle name="40% - Accent5 3 2" xfId="9222"/>
    <cellStyle name="40% - Accent5 3 2 2" xfId="9223"/>
    <cellStyle name="40% - Accent5 3 2 2 2" xfId="9224"/>
    <cellStyle name="40% - Accent5 3 2 2 2 2" xfId="9225"/>
    <cellStyle name="40% - Accent5 3 2 2 2 2 2" xfId="9226"/>
    <cellStyle name="40% - Accent5 3 2 2 2 2 3" xfId="9227"/>
    <cellStyle name="40% - Accent5 3 2 2 2 2_2018 v 2019 Nominal" xfId="9228"/>
    <cellStyle name="40% - Accent5 3 2 2 2 3" xfId="9229"/>
    <cellStyle name="40% - Accent5 3 2 2 2 4" xfId="9230"/>
    <cellStyle name="40% - Accent5 3 2 2 2 5" xfId="9231"/>
    <cellStyle name="40% - Accent5 3 2 2 2_2018 v 2019 Nominal" xfId="9232"/>
    <cellStyle name="40% - Accent5 3 2 2 3" xfId="9233"/>
    <cellStyle name="40% - Accent5 3 2 2 3 2" xfId="9234"/>
    <cellStyle name="40% - Accent5 3 2 2 3 3" xfId="9235"/>
    <cellStyle name="40% - Accent5 3 2 2 3_2018 v 2019 Nominal" xfId="9236"/>
    <cellStyle name="40% - Accent5 3 2 2 4" xfId="9237"/>
    <cellStyle name="40% - Accent5 3 2 2 5" xfId="9238"/>
    <cellStyle name="40% - Accent5 3 2 2 6" xfId="9239"/>
    <cellStyle name="40% - Accent5 3 2 2_2018 v 2019 Nominal" xfId="9240"/>
    <cellStyle name="40% - Accent5 3 2 3" xfId="9241"/>
    <cellStyle name="40% - Accent5 3 2 3 2" xfId="9242"/>
    <cellStyle name="40% - Accent5 3 2 3 2 2" xfId="9243"/>
    <cellStyle name="40% - Accent5 3 2 3 2 2 2" xfId="9244"/>
    <cellStyle name="40% - Accent5 3 2 3 2 2 3" xfId="9245"/>
    <cellStyle name="40% - Accent5 3 2 3 2 2_2018 v 2019 Nominal" xfId="9246"/>
    <cellStyle name="40% - Accent5 3 2 3 2 3" xfId="9247"/>
    <cellStyle name="40% - Accent5 3 2 3 2 4" xfId="9248"/>
    <cellStyle name="40% - Accent5 3 2 3 2 5" xfId="9249"/>
    <cellStyle name="40% - Accent5 3 2 3 2_2018 v 2019 Nominal" xfId="9250"/>
    <cellStyle name="40% - Accent5 3 2 3 3" xfId="9251"/>
    <cellStyle name="40% - Accent5 3 2 3 3 2" xfId="9252"/>
    <cellStyle name="40% - Accent5 3 2 3 3 3" xfId="9253"/>
    <cellStyle name="40% - Accent5 3 2 3 3_2018 v 2019 Nominal" xfId="9254"/>
    <cellStyle name="40% - Accent5 3 2 3 4" xfId="9255"/>
    <cellStyle name="40% - Accent5 3 2 3 5" xfId="9256"/>
    <cellStyle name="40% - Accent5 3 2 3 6" xfId="9257"/>
    <cellStyle name="40% - Accent5 3 2 3_2018 v 2019 Nominal" xfId="9258"/>
    <cellStyle name="40% - Accent5 3 2 4" xfId="9259"/>
    <cellStyle name="40% - Accent5 3 2 4 2" xfId="9260"/>
    <cellStyle name="40% - Accent5 3 2 4 2 2" xfId="9261"/>
    <cellStyle name="40% - Accent5 3 2 4 2 3" xfId="9262"/>
    <cellStyle name="40% - Accent5 3 2 4 2_2018 v 2019 Nominal" xfId="9263"/>
    <cellStyle name="40% - Accent5 3 2 4 3" xfId="9264"/>
    <cellStyle name="40% - Accent5 3 2 4 4" xfId="9265"/>
    <cellStyle name="40% - Accent5 3 2 4 5" xfId="9266"/>
    <cellStyle name="40% - Accent5 3 2 4_2018 v 2019 Nominal" xfId="9267"/>
    <cellStyle name="40% - Accent5 3 2 5" xfId="9268"/>
    <cellStyle name="40% - Accent5 3 2 5 2" xfId="9269"/>
    <cellStyle name="40% - Accent5 3 2 5 3" xfId="9270"/>
    <cellStyle name="40% - Accent5 3 2 5_2018 v 2019 Nominal" xfId="9271"/>
    <cellStyle name="40% - Accent5 3 2 6" xfId="9272"/>
    <cellStyle name="40% - Accent5 3 2 7" xfId="9273"/>
    <cellStyle name="40% - Accent5 3 2 8" xfId="9274"/>
    <cellStyle name="40% - Accent5 3 2_2018 v 2019 Nominal" xfId="9275"/>
    <cellStyle name="40% - Accent5 3 3" xfId="9276"/>
    <cellStyle name="40% - Accent5 3 3 2" xfId="9277"/>
    <cellStyle name="40% - Accent5 3 3 2 2" xfId="9278"/>
    <cellStyle name="40% - Accent5 3 3 2 2 2" xfId="9279"/>
    <cellStyle name="40% - Accent5 3 3 2 2 3" xfId="9280"/>
    <cellStyle name="40% - Accent5 3 3 2 2_2018 v 2019 Nominal" xfId="9281"/>
    <cellStyle name="40% - Accent5 3 3 2 3" xfId="9282"/>
    <cellStyle name="40% - Accent5 3 3 2 4" xfId="9283"/>
    <cellStyle name="40% - Accent5 3 3 2 5" xfId="9284"/>
    <cellStyle name="40% - Accent5 3 3 2_2018 v 2019 Nominal" xfId="9285"/>
    <cellStyle name="40% - Accent5 3 3 3" xfId="9286"/>
    <cellStyle name="40% - Accent5 3 3 3 2" xfId="9287"/>
    <cellStyle name="40% - Accent5 3 3 3 3" xfId="9288"/>
    <cellStyle name="40% - Accent5 3 3 3_2018 v 2019 Nominal" xfId="9289"/>
    <cellStyle name="40% - Accent5 3 3 4" xfId="9290"/>
    <cellStyle name="40% - Accent5 3 3 5" xfId="9291"/>
    <cellStyle name="40% - Accent5 3 3 6" xfId="9292"/>
    <cellStyle name="40% - Accent5 3 3_2018 v 2019 Nominal" xfId="9293"/>
    <cellStyle name="40% - Accent5 3 4" xfId="9294"/>
    <cellStyle name="40% - Accent5 3 4 2" xfId="9295"/>
    <cellStyle name="40% - Accent5 3 4 2 2" xfId="9296"/>
    <cellStyle name="40% - Accent5 3 4 2 2 2" xfId="9297"/>
    <cellStyle name="40% - Accent5 3 4 2 2 3" xfId="9298"/>
    <cellStyle name="40% - Accent5 3 4 2 2_2018 v 2019 Nominal" xfId="9299"/>
    <cellStyle name="40% - Accent5 3 4 2 3" xfId="9300"/>
    <cellStyle name="40% - Accent5 3 4 2 4" xfId="9301"/>
    <cellStyle name="40% - Accent5 3 4 2 5" xfId="9302"/>
    <cellStyle name="40% - Accent5 3 4 2_2018 v 2019 Nominal" xfId="9303"/>
    <cellStyle name="40% - Accent5 3 4 3" xfId="9304"/>
    <cellStyle name="40% - Accent5 3 4 3 2" xfId="9305"/>
    <cellStyle name="40% - Accent5 3 4 3 3" xfId="9306"/>
    <cellStyle name="40% - Accent5 3 4 3_2018 v 2019 Nominal" xfId="9307"/>
    <cellStyle name="40% - Accent5 3 4 4" xfId="9308"/>
    <cellStyle name="40% - Accent5 3 4 5" xfId="9309"/>
    <cellStyle name="40% - Accent5 3 4 6" xfId="9310"/>
    <cellStyle name="40% - Accent5 3 4_2018 v 2019 Nominal" xfId="9311"/>
    <cellStyle name="40% - Accent5 3 5" xfId="9312"/>
    <cellStyle name="40% - Accent5 3 5 2" xfId="9313"/>
    <cellStyle name="40% - Accent5 3 5_2018 v 2019 Nominal" xfId="9314"/>
    <cellStyle name="40% - Accent5 3 6" xfId="9315"/>
    <cellStyle name="40% - Accent5 3 6 2" xfId="9316"/>
    <cellStyle name="40% - Accent5 3 6_2018 v 2019 Nominal" xfId="9317"/>
    <cellStyle name="40% - Accent5 3 7" xfId="9318"/>
    <cellStyle name="40% - Accent5 3 7 2" xfId="9319"/>
    <cellStyle name="40% - Accent5 3 7_2018 v 2019 Nominal" xfId="9320"/>
    <cellStyle name="40% - Accent5 3 8" xfId="9321"/>
    <cellStyle name="40% - Accent5 3 8 2" xfId="9322"/>
    <cellStyle name="40% - Accent5 3 8_2018 v 2019 Nominal" xfId="9323"/>
    <cellStyle name="40% - Accent5 3 9" xfId="9324"/>
    <cellStyle name="40% - Accent5 3 9 2" xfId="9325"/>
    <cellStyle name="40% - Accent5 3 9 2 2" xfId="9326"/>
    <cellStyle name="40% - Accent5 3 9 2 3" xfId="9327"/>
    <cellStyle name="40% - Accent5 3 9 2_2018 v 2019 Nominal" xfId="9328"/>
    <cellStyle name="40% - Accent5 3 9 3" xfId="9329"/>
    <cellStyle name="40% - Accent5 3 9 4" xfId="9330"/>
    <cellStyle name="40% - Accent5 3 9 5" xfId="9331"/>
    <cellStyle name="40% - Accent5 3 9_2018 v 2019 Nominal" xfId="9332"/>
    <cellStyle name="40% - Accent5 3_2018 v 2019 Nominal" xfId="9333"/>
    <cellStyle name="40% - Accent5 30" xfId="9334"/>
    <cellStyle name="40% - Accent5 30 2" xfId="9335"/>
    <cellStyle name="40% - Accent5 30_2018 v 2019 Nominal" xfId="9336"/>
    <cellStyle name="40% - Accent5 31" xfId="9337"/>
    <cellStyle name="40% - Accent5 31 2" xfId="9338"/>
    <cellStyle name="40% - Accent5 31_2018 v 2019 Nominal" xfId="9339"/>
    <cellStyle name="40% - Accent5 32" xfId="9340"/>
    <cellStyle name="40% - Accent5 32 2" xfId="9341"/>
    <cellStyle name="40% - Accent5 32_2018 v 2019 Nominal" xfId="9342"/>
    <cellStyle name="40% - Accent5 33" xfId="9343"/>
    <cellStyle name="40% - Accent5 33 2" xfId="9344"/>
    <cellStyle name="40% - Accent5 33_2018 v 2019 Nominal" xfId="9345"/>
    <cellStyle name="40% - Accent5 34" xfId="9346"/>
    <cellStyle name="40% - Accent5 34 2" xfId="9347"/>
    <cellStyle name="40% - Accent5 34_2018 v 2019 Nominal" xfId="9348"/>
    <cellStyle name="40% - Accent5 35" xfId="9349"/>
    <cellStyle name="40% - Accent5 35 2" xfId="9350"/>
    <cellStyle name="40% - Accent5 35_2018 v 2019 Nominal" xfId="9351"/>
    <cellStyle name="40% - Accent5 36" xfId="9352"/>
    <cellStyle name="40% - Accent5 36 2" xfId="9353"/>
    <cellStyle name="40% - Accent5 36_2018 v 2019 Nominal" xfId="9354"/>
    <cellStyle name="40% - Accent5 37" xfId="9355"/>
    <cellStyle name="40% - Accent5 37 2" xfId="9356"/>
    <cellStyle name="40% - Accent5 37_2018 v 2019 Nominal" xfId="9357"/>
    <cellStyle name="40% - Accent5 38" xfId="9358"/>
    <cellStyle name="40% - Accent5 38 2" xfId="9359"/>
    <cellStyle name="40% - Accent5 38_2018 v 2019 Nominal" xfId="9360"/>
    <cellStyle name="40% - Accent5 39" xfId="9361"/>
    <cellStyle name="40% - Accent5 39 2" xfId="9362"/>
    <cellStyle name="40% - Accent5 39_2018 v 2019 Nominal" xfId="9363"/>
    <cellStyle name="40% - Accent5 4" xfId="9364"/>
    <cellStyle name="40% - Accent5 4 10" xfId="9365"/>
    <cellStyle name="40% - Accent5 4 11" xfId="9366"/>
    <cellStyle name="40% - Accent5 4 2" xfId="9367"/>
    <cellStyle name="40% - Accent5 4 2 2" xfId="9368"/>
    <cellStyle name="40% - Accent5 4 2 2 2" xfId="9369"/>
    <cellStyle name="40% - Accent5 4 2 2 2 2" xfId="9370"/>
    <cellStyle name="40% - Accent5 4 2 2 2 3" xfId="9371"/>
    <cellStyle name="40% - Accent5 4 2 2 2_2018 v 2019 Nominal" xfId="9372"/>
    <cellStyle name="40% - Accent5 4 2 2 3" xfId="9373"/>
    <cellStyle name="40% - Accent5 4 2 2 4" xfId="9374"/>
    <cellStyle name="40% - Accent5 4 2 2 5" xfId="9375"/>
    <cellStyle name="40% - Accent5 4 2 2 6" xfId="9376"/>
    <cellStyle name="40% - Accent5 4 2 2 7" xfId="9377"/>
    <cellStyle name="40% - Accent5 4 2 2_2018 v 2019 Nominal" xfId="9378"/>
    <cellStyle name="40% - Accent5 4 2 3" xfId="9379"/>
    <cellStyle name="40% - Accent5 4 2 3 2" xfId="9380"/>
    <cellStyle name="40% - Accent5 4 2 3 3" xfId="9381"/>
    <cellStyle name="40% - Accent5 4 2 3_2018 v 2019 Nominal" xfId="9382"/>
    <cellStyle name="40% - Accent5 4 2 4" xfId="9383"/>
    <cellStyle name="40% - Accent5 4 2 5" xfId="9384"/>
    <cellStyle name="40% - Accent5 4 2 6" xfId="9385"/>
    <cellStyle name="40% - Accent5 4 2 7" xfId="9386"/>
    <cellStyle name="40% - Accent5 4 2 8" xfId="9387"/>
    <cellStyle name="40% - Accent5 4 2_2018 v 2019 Nominal" xfId="9388"/>
    <cellStyle name="40% - Accent5 4 3" xfId="9389"/>
    <cellStyle name="40% - Accent5 4 3 2" xfId="9390"/>
    <cellStyle name="40% - Accent5 4 3 2 2" xfId="9391"/>
    <cellStyle name="40% - Accent5 4 3 2 2 2" xfId="9392"/>
    <cellStyle name="40% - Accent5 4 3 2 2 3" xfId="9393"/>
    <cellStyle name="40% - Accent5 4 3 2 2_2018 v 2019 Nominal" xfId="9394"/>
    <cellStyle name="40% - Accent5 4 3 2 3" xfId="9395"/>
    <cellStyle name="40% - Accent5 4 3 2 4" xfId="9396"/>
    <cellStyle name="40% - Accent5 4 3 2 5" xfId="9397"/>
    <cellStyle name="40% - Accent5 4 3 2 6" xfId="9398"/>
    <cellStyle name="40% - Accent5 4 3 2 7" xfId="9399"/>
    <cellStyle name="40% - Accent5 4 3 2_2018 v 2019 Nominal" xfId="9400"/>
    <cellStyle name="40% - Accent5 4 3 3" xfId="9401"/>
    <cellStyle name="40% - Accent5 4 3 3 2" xfId="9402"/>
    <cellStyle name="40% - Accent5 4 3 3 3" xfId="9403"/>
    <cellStyle name="40% - Accent5 4 3 3_2018 v 2019 Nominal" xfId="9404"/>
    <cellStyle name="40% - Accent5 4 3 4" xfId="9405"/>
    <cellStyle name="40% - Accent5 4 3 5" xfId="9406"/>
    <cellStyle name="40% - Accent5 4 3 6" xfId="9407"/>
    <cellStyle name="40% - Accent5 4 3 7" xfId="9408"/>
    <cellStyle name="40% - Accent5 4 3 8" xfId="9409"/>
    <cellStyle name="40% - Accent5 4 3_2018 v 2019 Nominal" xfId="9410"/>
    <cellStyle name="40% - Accent5 4 4" xfId="9411"/>
    <cellStyle name="40% - Accent5 4 4 2" xfId="9412"/>
    <cellStyle name="40% - Accent5 4 4 2 2" xfId="9413"/>
    <cellStyle name="40% - Accent5 4 4 2 3" xfId="9414"/>
    <cellStyle name="40% - Accent5 4 4 2_2018 v 2019 Nominal" xfId="9415"/>
    <cellStyle name="40% - Accent5 4 4 3" xfId="9416"/>
    <cellStyle name="40% - Accent5 4 4 4" xfId="9417"/>
    <cellStyle name="40% - Accent5 4 4 5" xfId="9418"/>
    <cellStyle name="40% - Accent5 4 4 6" xfId="9419"/>
    <cellStyle name="40% - Accent5 4 4 7" xfId="9420"/>
    <cellStyle name="40% - Accent5 4 4_2018 v 2019 Nominal" xfId="9421"/>
    <cellStyle name="40% - Accent5 4 5" xfId="9422"/>
    <cellStyle name="40% - Accent5 4 5 2" xfId="9423"/>
    <cellStyle name="40% - Accent5 4 5 3" xfId="9424"/>
    <cellStyle name="40% - Accent5 4 5_2018 v 2019 Nominal" xfId="9425"/>
    <cellStyle name="40% - Accent5 4 6" xfId="9426"/>
    <cellStyle name="40% - Accent5 4 7" xfId="9427"/>
    <cellStyle name="40% - Accent5 4 8" xfId="9428"/>
    <cellStyle name="40% - Accent5 4 9" xfId="9429"/>
    <cellStyle name="40% - Accent5 4_2018 v 2019 Nominal" xfId="9430"/>
    <cellStyle name="40% - Accent5 40" xfId="9431"/>
    <cellStyle name="40% - Accent5 40 2" xfId="9432"/>
    <cellStyle name="40% - Accent5 40_2018 v 2019 Nominal" xfId="9433"/>
    <cellStyle name="40% - Accent5 41" xfId="9434"/>
    <cellStyle name="40% - Accent5 41 2" xfId="9435"/>
    <cellStyle name="40% - Accent5 41_2018 v 2019 Nominal" xfId="9436"/>
    <cellStyle name="40% - Accent5 42" xfId="9437"/>
    <cellStyle name="40% - Accent5 42 2" xfId="9438"/>
    <cellStyle name="40% - Accent5 42_2018 v 2019 Nominal" xfId="9439"/>
    <cellStyle name="40% - Accent5 43" xfId="9440"/>
    <cellStyle name="40% - Accent5 43 2" xfId="9441"/>
    <cellStyle name="40% - Accent5 43_2018 v 2019 Nominal" xfId="9442"/>
    <cellStyle name="40% - Accent5 44" xfId="9443"/>
    <cellStyle name="40% - Accent5 44 2" xfId="9444"/>
    <cellStyle name="40% - Accent5 44_2018 v 2019 Nominal" xfId="9445"/>
    <cellStyle name="40% - Accent5 45" xfId="9446"/>
    <cellStyle name="40% - Accent5 45 2" xfId="9447"/>
    <cellStyle name="40% - Accent5 45_2018 v 2019 Nominal" xfId="9448"/>
    <cellStyle name="40% - Accent5 46" xfId="9449"/>
    <cellStyle name="40% - Accent5 46 2" xfId="9450"/>
    <cellStyle name="40% - Accent5 46_2018 v 2019 Nominal" xfId="9451"/>
    <cellStyle name="40% - Accent5 47" xfId="9452"/>
    <cellStyle name="40% - Accent5 47 2" xfId="9453"/>
    <cellStyle name="40% - Accent5 47_2018 v 2019 Nominal" xfId="9454"/>
    <cellStyle name="40% - Accent5 48" xfId="9455"/>
    <cellStyle name="40% - Accent5 48 2" xfId="9456"/>
    <cellStyle name="40% - Accent5 48_2018 v 2019 Nominal" xfId="9457"/>
    <cellStyle name="40% - Accent5 49" xfId="9458"/>
    <cellStyle name="40% - Accent5 49 2" xfId="9459"/>
    <cellStyle name="40% - Accent5 49_2018 v 2019 Nominal" xfId="9460"/>
    <cellStyle name="40% - Accent5 5" xfId="9461"/>
    <cellStyle name="40% - Accent5 5 2" xfId="9462"/>
    <cellStyle name="40% - Accent5 5 2 2" xfId="9463"/>
    <cellStyle name="40% - Accent5 5 2 2 2" xfId="9464"/>
    <cellStyle name="40% - Accent5 5 2 2_2018 v 2019 Nominal" xfId="9465"/>
    <cellStyle name="40% - Accent5 5 2 3" xfId="9466"/>
    <cellStyle name="40% - Accent5 5 2 4" xfId="9467"/>
    <cellStyle name="40% - Accent5 5 2_2018 v 2019 Nominal" xfId="9468"/>
    <cellStyle name="40% - Accent5 5 3" xfId="9469"/>
    <cellStyle name="40% - Accent5 5 3 2" xfId="9470"/>
    <cellStyle name="40% - Accent5 5 3 2 2" xfId="9471"/>
    <cellStyle name="40% - Accent5 5 3 2_2018 v 2019 Nominal" xfId="9472"/>
    <cellStyle name="40% - Accent5 5 3 3" xfId="9473"/>
    <cellStyle name="40% - Accent5 5 3_2018 v 2019 Nominal" xfId="9474"/>
    <cellStyle name="40% - Accent5 5 4" xfId="9475"/>
    <cellStyle name="40% - Accent5 5 4 2" xfId="9476"/>
    <cellStyle name="40% - Accent5 5 4 3" xfId="9477"/>
    <cellStyle name="40% - Accent5 5 4_2018 v 2019 Nominal" xfId="9478"/>
    <cellStyle name="40% - Accent5 5 5" xfId="9479"/>
    <cellStyle name="40% - Accent5 5 6" xfId="9480"/>
    <cellStyle name="40% - Accent5 5 7" xfId="9481"/>
    <cellStyle name="40% - Accent5 5 8" xfId="9482"/>
    <cellStyle name="40% - Accent5 5 9" xfId="9483"/>
    <cellStyle name="40% - Accent5 5_2018 v 2019 Nominal" xfId="9484"/>
    <cellStyle name="40% - Accent5 50" xfId="9485"/>
    <cellStyle name="40% - Accent5 50 2" xfId="9486"/>
    <cellStyle name="40% - Accent5 50_2018 v 2019 Nominal" xfId="9487"/>
    <cellStyle name="40% - Accent5 51" xfId="9488"/>
    <cellStyle name="40% - Accent5 51 2" xfId="9489"/>
    <cellStyle name="40% - Accent5 51_2018 v 2019 Nominal" xfId="9490"/>
    <cellStyle name="40% - Accent5 52" xfId="9491"/>
    <cellStyle name="40% - Accent5 52 2" xfId="9492"/>
    <cellStyle name="40% - Accent5 52_2018 v 2019 Nominal" xfId="9493"/>
    <cellStyle name="40% - Accent5 53" xfId="9494"/>
    <cellStyle name="40% - Accent5 53 2" xfId="9495"/>
    <cellStyle name="40% - Accent5 53_2018 v 2019 Nominal" xfId="9496"/>
    <cellStyle name="40% - Accent5 54" xfId="9497"/>
    <cellStyle name="40% - Accent5 54 2" xfId="9498"/>
    <cellStyle name="40% - Accent5 54_2018 v 2019 Nominal" xfId="9499"/>
    <cellStyle name="40% - Accent5 55" xfId="9500"/>
    <cellStyle name="40% - Accent5 55 2" xfId="9501"/>
    <cellStyle name="40% - Accent5 55_2018 v 2019 Nominal" xfId="9502"/>
    <cellStyle name="40% - Accent5 56" xfId="9503"/>
    <cellStyle name="40% - Accent5 56 2" xfId="9504"/>
    <cellStyle name="40% - Accent5 56_2018 v 2019 Nominal" xfId="9505"/>
    <cellStyle name="40% - Accent5 57" xfId="9506"/>
    <cellStyle name="40% - Accent5 57 2" xfId="9507"/>
    <cellStyle name="40% - Accent5 57_2018 v 2019 Nominal" xfId="9508"/>
    <cellStyle name="40% - Accent5 58" xfId="9509"/>
    <cellStyle name="40% - Accent5 59" xfId="9510"/>
    <cellStyle name="40% - Accent5 6" xfId="9511"/>
    <cellStyle name="40% - Accent5 6 2" xfId="9512"/>
    <cellStyle name="40% - Accent5 6 2 2" xfId="9513"/>
    <cellStyle name="40% - Accent5 6 2 2 2" xfId="9514"/>
    <cellStyle name="40% - Accent5 6 2 2_2018 v 2019 Nominal" xfId="9515"/>
    <cellStyle name="40% - Accent5 6 2 3" xfId="9516"/>
    <cellStyle name="40% - Accent5 6 2 4" xfId="9517"/>
    <cellStyle name="40% - Accent5 6 2_2018 v 2019 Nominal" xfId="9518"/>
    <cellStyle name="40% - Accent5 6 3" xfId="9519"/>
    <cellStyle name="40% - Accent5 6 3 2" xfId="9520"/>
    <cellStyle name="40% - Accent5 6 3 2 2" xfId="9521"/>
    <cellStyle name="40% - Accent5 6 3 2_2018 v 2019 Nominal" xfId="9522"/>
    <cellStyle name="40% - Accent5 6 3 3" xfId="9523"/>
    <cellStyle name="40% - Accent5 6 3_2018 v 2019 Nominal" xfId="9524"/>
    <cellStyle name="40% - Accent5 6 4" xfId="9525"/>
    <cellStyle name="40% - Accent5 6 4 2" xfId="9526"/>
    <cellStyle name="40% - Accent5 6 4 3" xfId="9527"/>
    <cellStyle name="40% - Accent5 6 4_2018 v 2019 Nominal" xfId="9528"/>
    <cellStyle name="40% - Accent5 6 5" xfId="9529"/>
    <cellStyle name="40% - Accent5 6 6" xfId="9530"/>
    <cellStyle name="40% - Accent5 6 7" xfId="9531"/>
    <cellStyle name="40% - Accent5 6_2018 v 2019 Nominal" xfId="9532"/>
    <cellStyle name="40% - Accent5 60" xfId="9533"/>
    <cellStyle name="40% - Accent5 61" xfId="9534"/>
    <cellStyle name="40% - Accent5 62" xfId="9535"/>
    <cellStyle name="40% - Accent5 63" xfId="9536"/>
    <cellStyle name="40% - Accent5 64" xfId="9537"/>
    <cellStyle name="40% - Accent5 65" xfId="9538"/>
    <cellStyle name="40% - Accent5 66" xfId="9539"/>
    <cellStyle name="40% - Accent5 67" xfId="9540"/>
    <cellStyle name="40% - Accent5 68" xfId="9541"/>
    <cellStyle name="40% - Accent5 69" xfId="9542"/>
    <cellStyle name="40% - Accent5 7" xfId="9543"/>
    <cellStyle name="40% - Accent5 7 2" xfId="9544"/>
    <cellStyle name="40% - Accent5 7 2 2" xfId="9545"/>
    <cellStyle name="40% - Accent5 7 2_2018 v 2019 Nominal" xfId="9546"/>
    <cellStyle name="40% - Accent5 7 3" xfId="9547"/>
    <cellStyle name="40% - Accent5 7_2018 v 2019 Nominal" xfId="9548"/>
    <cellStyle name="40% - Accent5 70" xfId="9549"/>
    <cellStyle name="40% - Accent5 71" xfId="9550"/>
    <cellStyle name="40% - Accent5 72" xfId="9551"/>
    <cellStyle name="40% - Accent5 73" xfId="9552"/>
    <cellStyle name="40% - Accent5 74" xfId="9553"/>
    <cellStyle name="40% - Accent5 75" xfId="9554"/>
    <cellStyle name="40% - Accent5 76" xfId="9555"/>
    <cellStyle name="40% - Accent5 77" xfId="9556"/>
    <cellStyle name="40% - Accent5 78" xfId="9557"/>
    <cellStyle name="40% - Accent5 79" xfId="9558"/>
    <cellStyle name="40% - Accent5 8" xfId="9559"/>
    <cellStyle name="40% - Accent5 8 2" xfId="9560"/>
    <cellStyle name="40% - Accent5 8 2 2" xfId="9561"/>
    <cellStyle name="40% - Accent5 8 2 2 2" xfId="9562"/>
    <cellStyle name="40% - Accent5 8 2 2 3" xfId="9563"/>
    <cellStyle name="40% - Accent5 8 2 2_2018 v 2019 Nominal" xfId="9564"/>
    <cellStyle name="40% - Accent5 8 2 3" xfId="9565"/>
    <cellStyle name="40% - Accent5 8 2 4" xfId="9566"/>
    <cellStyle name="40% - Accent5 8 2_2018 v 2019 Nominal" xfId="9567"/>
    <cellStyle name="40% - Accent5 8 3" xfId="9568"/>
    <cellStyle name="40% - Accent5 8 3 2" xfId="9569"/>
    <cellStyle name="40% - Accent5 8 3 2 2" xfId="9570"/>
    <cellStyle name="40% - Accent5 8 3 2_2018 v 2019 Nominal" xfId="9571"/>
    <cellStyle name="40% - Accent5 8 3 3" xfId="9572"/>
    <cellStyle name="40% - Accent5 8 3_2018 v 2019 Nominal" xfId="9573"/>
    <cellStyle name="40% - Accent5 8 4" xfId="9574"/>
    <cellStyle name="40% - Accent5 8 4 2" xfId="9575"/>
    <cellStyle name="40% - Accent5 8 4_2018 v 2019 Nominal" xfId="9576"/>
    <cellStyle name="40% - Accent5 8 5" xfId="9577"/>
    <cellStyle name="40% - Accent5 8 6" xfId="9578"/>
    <cellStyle name="40% - Accent5 8 7" xfId="9579"/>
    <cellStyle name="40% - Accent5 8_2018 v 2019 Nominal" xfId="9580"/>
    <cellStyle name="40% - Accent5 80" xfId="9581"/>
    <cellStyle name="40% - Accent5 81" xfId="9582"/>
    <cellStyle name="40% - Accent5 82" xfId="9583"/>
    <cellStyle name="40% - Accent5 83" xfId="9584"/>
    <cellStyle name="40% - Accent5 84" xfId="9585"/>
    <cellStyle name="40% - Accent5 85" xfId="9586"/>
    <cellStyle name="40% - Accent5 86" xfId="9587"/>
    <cellStyle name="40% - Accent5 87" xfId="9588"/>
    <cellStyle name="40% - Accent5 88" xfId="9589"/>
    <cellStyle name="40% - Accent5 89" xfId="9590"/>
    <cellStyle name="40% - Accent5 9" xfId="9591"/>
    <cellStyle name="40% - Accent5 9 2" xfId="9592"/>
    <cellStyle name="40% - Accent5 9 2 2" xfId="9593"/>
    <cellStyle name="40% - Accent5 9 2 2 2" xfId="9594"/>
    <cellStyle name="40% - Accent5 9 2 2 3" xfId="9595"/>
    <cellStyle name="40% - Accent5 9 2 2_2018 v 2019 Nominal" xfId="9596"/>
    <cellStyle name="40% - Accent5 9 2 3" xfId="9597"/>
    <cellStyle name="40% - Accent5 9 2 4" xfId="9598"/>
    <cellStyle name="40% - Accent5 9 2_2018 v 2019 Nominal" xfId="9599"/>
    <cellStyle name="40% - Accent5 9 3" xfId="9600"/>
    <cellStyle name="40% - Accent5 9 3 2" xfId="9601"/>
    <cellStyle name="40% - Accent5 9 3 2 2" xfId="9602"/>
    <cellStyle name="40% - Accent5 9 3 2_2018 v 2019 Nominal" xfId="9603"/>
    <cellStyle name="40% - Accent5 9 3 3" xfId="9604"/>
    <cellStyle name="40% - Accent5 9 3_2018 v 2019 Nominal" xfId="9605"/>
    <cellStyle name="40% - Accent5 9 4" xfId="9606"/>
    <cellStyle name="40% - Accent5 9 4 2" xfId="9607"/>
    <cellStyle name="40% - Accent5 9 4_2018 v 2019 Nominal" xfId="9608"/>
    <cellStyle name="40% - Accent5 9 5" xfId="9609"/>
    <cellStyle name="40% - Accent5 9 6" xfId="9610"/>
    <cellStyle name="40% - Accent5 9 7" xfId="9611"/>
    <cellStyle name="40% - Accent5 9_2018 v 2019 Nominal" xfId="9612"/>
    <cellStyle name="40% - Accent5 90" xfId="9613"/>
    <cellStyle name="40% - Accent5 91" xfId="9614"/>
    <cellStyle name="40% - Accent5 92" xfId="9615"/>
    <cellStyle name="40% - Accent5 93" xfId="9616"/>
    <cellStyle name="40% - Accent5 94" xfId="9617"/>
    <cellStyle name="40% - Accent5 95" xfId="9618"/>
    <cellStyle name="40% - Accent5 96" xfId="9619"/>
    <cellStyle name="40% - Accent5 97" xfId="9620"/>
    <cellStyle name="40% - Accent5 98" xfId="9621"/>
    <cellStyle name="40% - Accent5 99" xfId="9622"/>
    <cellStyle name="40% - Accent6 10" xfId="9623"/>
    <cellStyle name="40% - Accent6 10 2" xfId="9624"/>
    <cellStyle name="40% - Accent6 10 2 2" xfId="9625"/>
    <cellStyle name="40% - Accent6 10 2 2 2" xfId="9626"/>
    <cellStyle name="40% - Accent6 10 2 2 3" xfId="9627"/>
    <cellStyle name="40% - Accent6 10 2 2_2018 v 2019 Nominal" xfId="9628"/>
    <cellStyle name="40% - Accent6 10 2 3" xfId="9629"/>
    <cellStyle name="40% - Accent6 10 2 4" xfId="9630"/>
    <cellStyle name="40% - Accent6 10 2_2018 v 2019 Nominal" xfId="9631"/>
    <cellStyle name="40% - Accent6 10 3" xfId="9632"/>
    <cellStyle name="40% - Accent6 10 3 2" xfId="9633"/>
    <cellStyle name="40% - Accent6 10 3 2 2" xfId="9634"/>
    <cellStyle name="40% - Accent6 10 3 2_2018 v 2019 Nominal" xfId="9635"/>
    <cellStyle name="40% - Accent6 10 3 3" xfId="9636"/>
    <cellStyle name="40% - Accent6 10 3 4" xfId="9637"/>
    <cellStyle name="40% - Accent6 10 3_2018 v 2019 Nominal" xfId="9638"/>
    <cellStyle name="40% - Accent6 10 4" xfId="9639"/>
    <cellStyle name="40% - Accent6 10 4 2" xfId="9640"/>
    <cellStyle name="40% - Accent6 10 4_2018 v 2019 Nominal" xfId="9641"/>
    <cellStyle name="40% - Accent6 10 5" xfId="9642"/>
    <cellStyle name="40% - Accent6 10 6" xfId="9643"/>
    <cellStyle name="40% - Accent6 10_2018 v 2019 Nominal" xfId="9644"/>
    <cellStyle name="40% - Accent6 100" xfId="9645"/>
    <cellStyle name="40% - Accent6 101" xfId="9646"/>
    <cellStyle name="40% - Accent6 102" xfId="9647"/>
    <cellStyle name="40% - Accent6 103" xfId="9648"/>
    <cellStyle name="40% - Accent6 104" xfId="9649"/>
    <cellStyle name="40% - Accent6 105" xfId="9650"/>
    <cellStyle name="40% - Accent6 106" xfId="9651"/>
    <cellStyle name="40% - Accent6 107" xfId="9652"/>
    <cellStyle name="40% - Accent6 108" xfId="9653"/>
    <cellStyle name="40% - Accent6 109" xfId="9654"/>
    <cellStyle name="40% - Accent6 11" xfId="9655"/>
    <cellStyle name="40% - Accent6 11 2" xfId="9656"/>
    <cellStyle name="40% - Accent6 11 2 2" xfId="9657"/>
    <cellStyle name="40% - Accent6 11 2_2018 v 2019 Nominal" xfId="9658"/>
    <cellStyle name="40% - Accent6 11 3" xfId="9659"/>
    <cellStyle name="40% - Accent6 11 3 2" xfId="9660"/>
    <cellStyle name="40% - Accent6 11 3_2018 v 2019 Nominal" xfId="9661"/>
    <cellStyle name="40% - Accent6 11 4" xfId="9662"/>
    <cellStyle name="40% - Accent6 11_2018 v 2019 Nominal" xfId="9663"/>
    <cellStyle name="40% - Accent6 110" xfId="9664"/>
    <cellStyle name="40% - Accent6 111" xfId="9665"/>
    <cellStyle name="40% - Accent6 112" xfId="9666"/>
    <cellStyle name="40% - Accent6 113" xfId="9667"/>
    <cellStyle name="40% - Accent6 114" xfId="9668"/>
    <cellStyle name="40% - Accent6 115" xfId="9669"/>
    <cellStyle name="40% - Accent6 116" xfId="9670"/>
    <cellStyle name="40% - Accent6 117" xfId="9671"/>
    <cellStyle name="40% - Accent6 12" xfId="9672"/>
    <cellStyle name="40% - Accent6 12 2" xfId="9673"/>
    <cellStyle name="40% - Accent6 12 2 2" xfId="9674"/>
    <cellStyle name="40% - Accent6 12 2_2018 v 2019 Nominal" xfId="9675"/>
    <cellStyle name="40% - Accent6 12 3" xfId="9676"/>
    <cellStyle name="40% - Accent6 12 4" xfId="9677"/>
    <cellStyle name="40% - Accent6 12_2018 v 2019 Nominal" xfId="9678"/>
    <cellStyle name="40% - Accent6 13" xfId="9679"/>
    <cellStyle name="40% - Accent6 13 2" xfId="9680"/>
    <cellStyle name="40% - Accent6 13 2 2" xfId="9681"/>
    <cellStyle name="40% - Accent6 13 2_2018 v 2019 Nominal" xfId="9682"/>
    <cellStyle name="40% - Accent6 13 3" xfId="9683"/>
    <cellStyle name="40% - Accent6 13 4" xfId="9684"/>
    <cellStyle name="40% - Accent6 13_2018 v 2019 Nominal" xfId="9685"/>
    <cellStyle name="40% - Accent6 14" xfId="9686"/>
    <cellStyle name="40% - Accent6 14 2" xfId="9687"/>
    <cellStyle name="40% - Accent6 14 2 2" xfId="9688"/>
    <cellStyle name="40% - Accent6 14 2_2018 v 2019 Nominal" xfId="9689"/>
    <cellStyle name="40% - Accent6 14 3" xfId="9690"/>
    <cellStyle name="40% - Accent6 14 4" xfId="9691"/>
    <cellStyle name="40% - Accent6 14_2018 v 2019 Nominal" xfId="9692"/>
    <cellStyle name="40% - Accent6 15" xfId="9693"/>
    <cellStyle name="40% - Accent6 15 2" xfId="9694"/>
    <cellStyle name="40% - Accent6 15 2 2" xfId="9695"/>
    <cellStyle name="40% - Accent6 15 2_2018 v 2019 Nominal" xfId="9696"/>
    <cellStyle name="40% - Accent6 15 3" xfId="9697"/>
    <cellStyle name="40% - Accent6 15 4" xfId="9698"/>
    <cellStyle name="40% - Accent6 15_2018 v 2019 Nominal" xfId="9699"/>
    <cellStyle name="40% - Accent6 16" xfId="9700"/>
    <cellStyle name="40% - Accent6 16 2" xfId="9701"/>
    <cellStyle name="40% - Accent6 16 2 2" xfId="9702"/>
    <cellStyle name="40% - Accent6 16 2_2018 v 2019 Nominal" xfId="9703"/>
    <cellStyle name="40% - Accent6 16 3" xfId="9704"/>
    <cellStyle name="40% - Accent6 16 4" xfId="9705"/>
    <cellStyle name="40% - Accent6 16_2018 v 2019 Nominal" xfId="9706"/>
    <cellStyle name="40% - Accent6 17" xfId="9707"/>
    <cellStyle name="40% - Accent6 17 2" xfId="9708"/>
    <cellStyle name="40% - Accent6 17 2 2" xfId="9709"/>
    <cellStyle name="40% - Accent6 17 2_2018 v 2019 Nominal" xfId="9710"/>
    <cellStyle name="40% - Accent6 17 3" xfId="9711"/>
    <cellStyle name="40% - Accent6 17 4" xfId="9712"/>
    <cellStyle name="40% - Accent6 17_2018 v 2019 Nominal" xfId="9713"/>
    <cellStyle name="40% - Accent6 18" xfId="9714"/>
    <cellStyle name="40% - Accent6 18 2" xfId="9715"/>
    <cellStyle name="40% - Accent6 18 2 2" xfId="9716"/>
    <cellStyle name="40% - Accent6 18 2_2018 v 2019 Nominal" xfId="9717"/>
    <cellStyle name="40% - Accent6 18 3" xfId="9718"/>
    <cellStyle name="40% - Accent6 18_2018 v 2019 Nominal" xfId="9719"/>
    <cellStyle name="40% - Accent6 19" xfId="9720"/>
    <cellStyle name="40% - Accent6 19 2" xfId="9721"/>
    <cellStyle name="40% - Accent6 19 2 2" xfId="9722"/>
    <cellStyle name="40% - Accent6 19 2_2018 v 2019 Nominal" xfId="9723"/>
    <cellStyle name="40% - Accent6 19 3" xfId="9724"/>
    <cellStyle name="40% - Accent6 19_2018 v 2019 Nominal" xfId="9725"/>
    <cellStyle name="40% - Accent6 2" xfId="74"/>
    <cellStyle name="40% - Accent6 2 10" xfId="9726"/>
    <cellStyle name="40% - Accent6 2 2" xfId="9727"/>
    <cellStyle name="40% - Accent6 2 2 10" xfId="9728"/>
    <cellStyle name="40% - Accent6 2 2 2" xfId="9729"/>
    <cellStyle name="40% - Accent6 2 2 2 2" xfId="9730"/>
    <cellStyle name="40% - Accent6 2 2 2 2 2" xfId="9731"/>
    <cellStyle name="40% - Accent6 2 2 2 2 2 2" xfId="9732"/>
    <cellStyle name="40% - Accent6 2 2 2 2 2 2 2" xfId="9733"/>
    <cellStyle name="40% - Accent6 2 2 2 2 2 2_2018 v 2019 Nominal" xfId="9734"/>
    <cellStyle name="40% - Accent6 2 2 2 2 2 3" xfId="9735"/>
    <cellStyle name="40% - Accent6 2 2 2 2 2_2018 v 2019 Nominal" xfId="9736"/>
    <cellStyle name="40% - Accent6 2 2 2 2 3" xfId="9737"/>
    <cellStyle name="40% - Accent6 2 2 2 2 3 2" xfId="9738"/>
    <cellStyle name="40% - Accent6 2 2 2 2 3_2018 v 2019 Nominal" xfId="9739"/>
    <cellStyle name="40% - Accent6 2 2 2 2 4" xfId="9740"/>
    <cellStyle name="40% - Accent6 2 2 2 2 5" xfId="9741"/>
    <cellStyle name="40% - Accent6 2 2 2 2_2018 v 2019 Nominal" xfId="9742"/>
    <cellStyle name="40% - Accent6 2 2 2 3" xfId="9743"/>
    <cellStyle name="40% - Accent6 2 2 2 3 2" xfId="9744"/>
    <cellStyle name="40% - Accent6 2 2 2 3 2 2" xfId="9745"/>
    <cellStyle name="40% - Accent6 2 2 2 3 2_2018 v 2019 Nominal" xfId="9746"/>
    <cellStyle name="40% - Accent6 2 2 2 3 3" xfId="9747"/>
    <cellStyle name="40% - Accent6 2 2 2 3_2018 v 2019 Nominal" xfId="9748"/>
    <cellStyle name="40% - Accent6 2 2 2 4" xfId="9749"/>
    <cellStyle name="40% - Accent6 2 2 2 4 2" xfId="9750"/>
    <cellStyle name="40% - Accent6 2 2 2 4_2018 v 2019 Nominal" xfId="9751"/>
    <cellStyle name="40% - Accent6 2 2 2 5" xfId="9752"/>
    <cellStyle name="40% - Accent6 2 2 2 6" xfId="9753"/>
    <cellStyle name="40% - Accent6 2 2 2_2018 v 2019 Nominal" xfId="9754"/>
    <cellStyle name="40% - Accent6 2 2 3" xfId="9755"/>
    <cellStyle name="40% - Accent6 2 2 3 2" xfId="9756"/>
    <cellStyle name="40% - Accent6 2 2 3 2 2" xfId="9757"/>
    <cellStyle name="40% - Accent6 2 2 3 2 2 2" xfId="9758"/>
    <cellStyle name="40% - Accent6 2 2 3 2 2 2 2" xfId="9759"/>
    <cellStyle name="40% - Accent6 2 2 3 2 2 2_2018 v 2019 Nominal" xfId="9760"/>
    <cellStyle name="40% - Accent6 2 2 3 2 2 3" xfId="9761"/>
    <cellStyle name="40% - Accent6 2 2 3 2 2 4" xfId="9762"/>
    <cellStyle name="40% - Accent6 2 2 3 2 2_2018 v 2019 Nominal" xfId="9763"/>
    <cellStyle name="40% - Accent6 2 2 3 2 3" xfId="9764"/>
    <cellStyle name="40% - Accent6 2 2 3 2 3 2" xfId="9765"/>
    <cellStyle name="40% - Accent6 2 2 3 2 3_2018 v 2019 Nominal" xfId="9766"/>
    <cellStyle name="40% - Accent6 2 2 3 2 4" xfId="9767"/>
    <cellStyle name="40% - Accent6 2 2 3 2 5" xfId="9768"/>
    <cellStyle name="40% - Accent6 2 2 3 2_2018 v 2019 Nominal" xfId="9769"/>
    <cellStyle name="40% - Accent6 2 2 3 3" xfId="9770"/>
    <cellStyle name="40% - Accent6 2 2 3 3 2" xfId="9771"/>
    <cellStyle name="40% - Accent6 2 2 3 3 2 2" xfId="9772"/>
    <cellStyle name="40% - Accent6 2 2 3 3 2_2018 v 2019 Nominal" xfId="9773"/>
    <cellStyle name="40% - Accent6 2 2 3 3 3" xfId="9774"/>
    <cellStyle name="40% - Accent6 2 2 3 3_2018 v 2019 Nominal" xfId="9775"/>
    <cellStyle name="40% - Accent6 2 2 3 4" xfId="9776"/>
    <cellStyle name="40% - Accent6 2 2 3 4 2" xfId="9777"/>
    <cellStyle name="40% - Accent6 2 2 3 4_2018 v 2019 Nominal" xfId="9778"/>
    <cellStyle name="40% - Accent6 2 2 3 5" xfId="9779"/>
    <cellStyle name="40% - Accent6 2 2 3 6" xfId="9780"/>
    <cellStyle name="40% - Accent6 2 2 3_2018 v 2019 Nominal" xfId="9781"/>
    <cellStyle name="40% - Accent6 2 2 4" xfId="9782"/>
    <cellStyle name="40% - Accent6 2 2 4 2" xfId="9783"/>
    <cellStyle name="40% - Accent6 2 2 4 2 2" xfId="9784"/>
    <cellStyle name="40% - Accent6 2 2 4 2 2 2" xfId="9785"/>
    <cellStyle name="40% - Accent6 2 2 4 2 2_2018 v 2019 Nominal" xfId="9786"/>
    <cellStyle name="40% - Accent6 2 2 4 2 3" xfId="9787"/>
    <cellStyle name="40% - Accent6 2 2 4 2_2018 v 2019 Nominal" xfId="9788"/>
    <cellStyle name="40% - Accent6 2 2 4 3" xfId="9789"/>
    <cellStyle name="40% - Accent6 2 2 4 3 2" xfId="9790"/>
    <cellStyle name="40% - Accent6 2 2 4 3_2018 v 2019 Nominal" xfId="9791"/>
    <cellStyle name="40% - Accent6 2 2 4 4" xfId="9792"/>
    <cellStyle name="40% - Accent6 2 2 4 5" xfId="9793"/>
    <cellStyle name="40% - Accent6 2 2 4_2018 v 2019 Nominal" xfId="9794"/>
    <cellStyle name="40% - Accent6 2 2 5" xfId="9795"/>
    <cellStyle name="40% - Accent6 2 2 5 2" xfId="9796"/>
    <cellStyle name="40% - Accent6 2 2 5 2 2" xfId="9797"/>
    <cellStyle name="40% - Accent6 2 2 5 2_2018 v 2019 Nominal" xfId="9798"/>
    <cellStyle name="40% - Accent6 2 2 5 3" xfId="9799"/>
    <cellStyle name="40% - Accent6 2 2 5_2018 v 2019 Nominal" xfId="9800"/>
    <cellStyle name="40% - Accent6 2 2 6" xfId="9801"/>
    <cellStyle name="40% - Accent6 2 2 6 2" xfId="9802"/>
    <cellStyle name="40% - Accent6 2 2 6_2018 v 2019 Nominal" xfId="9803"/>
    <cellStyle name="40% - Accent6 2 2 7" xfId="9804"/>
    <cellStyle name="40% - Accent6 2 2 8" xfId="9805"/>
    <cellStyle name="40% - Accent6 2 2 9" xfId="9806"/>
    <cellStyle name="40% - Accent6 2 2_2018 v 2019 Nominal" xfId="9807"/>
    <cellStyle name="40% - Accent6 2 3" xfId="9808"/>
    <cellStyle name="40% - Accent6 2 3 2" xfId="9809"/>
    <cellStyle name="40% - Accent6 2 3 2 2" xfId="9810"/>
    <cellStyle name="40% - Accent6 2 3 2 2 2" xfId="9811"/>
    <cellStyle name="40% - Accent6 2 3 2 2 2 2" xfId="9812"/>
    <cellStyle name="40% - Accent6 2 3 2 2 2_2018 v 2019 Nominal" xfId="9813"/>
    <cellStyle name="40% - Accent6 2 3 2 2 3" xfId="9814"/>
    <cellStyle name="40% - Accent6 2 3 2 2_2018 v 2019 Nominal" xfId="9815"/>
    <cellStyle name="40% - Accent6 2 3 2 3" xfId="9816"/>
    <cellStyle name="40% - Accent6 2 3 2 3 2" xfId="9817"/>
    <cellStyle name="40% - Accent6 2 3 2 3_2018 v 2019 Nominal" xfId="9818"/>
    <cellStyle name="40% - Accent6 2 3 2 4" xfId="9819"/>
    <cellStyle name="40% - Accent6 2 3 2_2018 v 2019 Nominal" xfId="9820"/>
    <cellStyle name="40% - Accent6 2 3 3" xfId="9821"/>
    <cellStyle name="40% - Accent6 2 3 3 2" xfId="9822"/>
    <cellStyle name="40% - Accent6 2 3 3 2 2" xfId="9823"/>
    <cellStyle name="40% - Accent6 2 3 3 2 2 2" xfId="9824"/>
    <cellStyle name="40% - Accent6 2 3 3 2 2_2018 v 2019 Nominal" xfId="9825"/>
    <cellStyle name="40% - Accent6 2 3 3 2 3" xfId="9826"/>
    <cellStyle name="40% - Accent6 2 3 3 2_2018 v 2019 Nominal" xfId="9827"/>
    <cellStyle name="40% - Accent6 2 3 3 3" xfId="9828"/>
    <cellStyle name="40% - Accent6 2 3 3 3 2" xfId="9829"/>
    <cellStyle name="40% - Accent6 2 3 3 3_2018 v 2019 Nominal" xfId="9830"/>
    <cellStyle name="40% - Accent6 2 3 3 4" xfId="9831"/>
    <cellStyle name="40% - Accent6 2 3 3_2018 v 2019 Nominal" xfId="9832"/>
    <cellStyle name="40% - Accent6 2 3 4" xfId="9833"/>
    <cellStyle name="40% - Accent6 2 3 4 2" xfId="9834"/>
    <cellStyle name="40% - Accent6 2 3 4 2 2" xfId="9835"/>
    <cellStyle name="40% - Accent6 2 3 4 2_2018 v 2019 Nominal" xfId="9836"/>
    <cellStyle name="40% - Accent6 2 3 4 3" xfId="9837"/>
    <cellStyle name="40% - Accent6 2 3 4_2018 v 2019 Nominal" xfId="9838"/>
    <cellStyle name="40% - Accent6 2 3 5" xfId="9839"/>
    <cellStyle name="40% - Accent6 2 3 5 2" xfId="9840"/>
    <cellStyle name="40% - Accent6 2 3 5_2018 v 2019 Nominal" xfId="9841"/>
    <cellStyle name="40% - Accent6 2 3 6" xfId="9842"/>
    <cellStyle name="40% - Accent6 2 3_2018 v 2019 Nominal" xfId="9843"/>
    <cellStyle name="40% - Accent6 2 4" xfId="9844"/>
    <cellStyle name="40% - Accent6 2 4 2" xfId="9845"/>
    <cellStyle name="40% - Accent6 2 4 2 2" xfId="9846"/>
    <cellStyle name="40% - Accent6 2 4 2 2 2" xfId="9847"/>
    <cellStyle name="40% - Accent6 2 4 2 2_2018 v 2019 Nominal" xfId="9848"/>
    <cellStyle name="40% - Accent6 2 4 2 3" xfId="9849"/>
    <cellStyle name="40% - Accent6 2 4 2_2018 v 2019 Nominal" xfId="9850"/>
    <cellStyle name="40% - Accent6 2 4 3" xfId="9851"/>
    <cellStyle name="40% - Accent6 2 4 3 2" xfId="9852"/>
    <cellStyle name="40% - Accent6 2 4 3_2018 v 2019 Nominal" xfId="9853"/>
    <cellStyle name="40% - Accent6 2 4 4" xfId="9854"/>
    <cellStyle name="40% - Accent6 2 4_2018 v 2019 Nominal" xfId="9855"/>
    <cellStyle name="40% - Accent6 2 5" xfId="9856"/>
    <cellStyle name="40% - Accent6 2 5 2" xfId="9857"/>
    <cellStyle name="40% - Accent6 2 5 2 2" xfId="9858"/>
    <cellStyle name="40% - Accent6 2 5 2 2 2" xfId="9859"/>
    <cellStyle name="40% - Accent6 2 5 2 2_2018 v 2019 Nominal" xfId="9860"/>
    <cellStyle name="40% - Accent6 2 5 2 3" xfId="9861"/>
    <cellStyle name="40% - Accent6 2 5 2_2018 v 2019 Nominal" xfId="9862"/>
    <cellStyle name="40% - Accent6 2 5 3" xfId="9863"/>
    <cellStyle name="40% - Accent6 2 5 3 2" xfId="9864"/>
    <cellStyle name="40% - Accent6 2 5 3_2018 v 2019 Nominal" xfId="9865"/>
    <cellStyle name="40% - Accent6 2 5 4" xfId="9866"/>
    <cellStyle name="40% - Accent6 2 5_2018 v 2019 Nominal" xfId="9867"/>
    <cellStyle name="40% - Accent6 2 6" xfId="9868"/>
    <cellStyle name="40% - Accent6 2 6 2" xfId="9869"/>
    <cellStyle name="40% - Accent6 2 6 2 2" xfId="9870"/>
    <cellStyle name="40% - Accent6 2 6 2_2018 v 2019 Nominal" xfId="9871"/>
    <cellStyle name="40% - Accent6 2 6 3" xfId="9872"/>
    <cellStyle name="40% - Accent6 2 6_2018 v 2019 Nominal" xfId="9873"/>
    <cellStyle name="40% - Accent6 2 7" xfId="9874"/>
    <cellStyle name="40% - Accent6 2 7 2" xfId="9875"/>
    <cellStyle name="40% - Accent6 2 7 2 2" xfId="9876"/>
    <cellStyle name="40% - Accent6 2 7 2_2018 v 2019 Nominal" xfId="9877"/>
    <cellStyle name="40% - Accent6 2 7 3" xfId="9878"/>
    <cellStyle name="40% - Accent6 2 7_2018 v 2019 Nominal" xfId="9879"/>
    <cellStyle name="40% - Accent6 2 8" xfId="9880"/>
    <cellStyle name="40% - Accent6 2 8 2" xfId="9881"/>
    <cellStyle name="40% - Accent6 2 8_2018 v 2019 Nominal" xfId="9882"/>
    <cellStyle name="40% - Accent6 2 9" xfId="9883"/>
    <cellStyle name="40% - Accent6 2_2018 v 2019 Nominal" xfId="9884"/>
    <cellStyle name="40% - Accent6 20" xfId="9885"/>
    <cellStyle name="40% - Accent6 20 2" xfId="9886"/>
    <cellStyle name="40% - Accent6 20_2018 v 2019 Nominal" xfId="9887"/>
    <cellStyle name="40% - Accent6 21" xfId="9888"/>
    <cellStyle name="40% - Accent6 21 2" xfId="9889"/>
    <cellStyle name="40% - Accent6 21 3" xfId="9890"/>
    <cellStyle name="40% - Accent6 21_2018 v 2019 Nominal" xfId="9891"/>
    <cellStyle name="40% - Accent6 22" xfId="9892"/>
    <cellStyle name="40% - Accent6 22 2" xfId="9893"/>
    <cellStyle name="40% - Accent6 22 3" xfId="9894"/>
    <cellStyle name="40% - Accent6 22_2018 v 2019 Nominal" xfId="9895"/>
    <cellStyle name="40% - Accent6 23" xfId="9896"/>
    <cellStyle name="40% - Accent6 23 2" xfId="9897"/>
    <cellStyle name="40% - Accent6 23_2018 v 2019 Nominal" xfId="9898"/>
    <cellStyle name="40% - Accent6 24" xfId="9899"/>
    <cellStyle name="40% - Accent6 24 2" xfId="9900"/>
    <cellStyle name="40% - Accent6 24_2018 v 2019 Nominal" xfId="9901"/>
    <cellStyle name="40% - Accent6 25" xfId="9902"/>
    <cellStyle name="40% - Accent6 25 2" xfId="9903"/>
    <cellStyle name="40% - Accent6 25_2018 v 2019 Nominal" xfId="9904"/>
    <cellStyle name="40% - Accent6 26" xfId="9905"/>
    <cellStyle name="40% - Accent6 26 2" xfId="9906"/>
    <cellStyle name="40% - Accent6 26_2018 v 2019 Nominal" xfId="9907"/>
    <cellStyle name="40% - Accent6 27" xfId="9908"/>
    <cellStyle name="40% - Accent6 27 2" xfId="9909"/>
    <cellStyle name="40% - Accent6 27_2018 v 2019 Nominal" xfId="9910"/>
    <cellStyle name="40% - Accent6 28" xfId="9911"/>
    <cellStyle name="40% - Accent6 28 2" xfId="9912"/>
    <cellStyle name="40% - Accent6 28_2018 v 2019 Nominal" xfId="9913"/>
    <cellStyle name="40% - Accent6 29" xfId="9914"/>
    <cellStyle name="40% - Accent6 29 2" xfId="9915"/>
    <cellStyle name="40% - Accent6 29_2018 v 2019 Nominal" xfId="9916"/>
    <cellStyle name="40% - Accent6 3" xfId="9917"/>
    <cellStyle name="40% - Accent6 3 10" xfId="9918"/>
    <cellStyle name="40% - Accent6 3 10 2" xfId="9919"/>
    <cellStyle name="40% - Accent6 3 10 3" xfId="9920"/>
    <cellStyle name="40% - Accent6 3 10_2018 v 2019 Nominal" xfId="9921"/>
    <cellStyle name="40% - Accent6 3 11" xfId="9922"/>
    <cellStyle name="40% - Accent6 3 11 2" xfId="9923"/>
    <cellStyle name="40% - Accent6 3 11_2018 v 2019 Nominal" xfId="9924"/>
    <cellStyle name="40% - Accent6 3 12" xfId="9925"/>
    <cellStyle name="40% - Accent6 3 13" xfId="9926"/>
    <cellStyle name="40% - Accent6 3 14" xfId="9927"/>
    <cellStyle name="40% - Accent6 3 2" xfId="9928"/>
    <cellStyle name="40% - Accent6 3 2 2" xfId="9929"/>
    <cellStyle name="40% - Accent6 3 2 2 2" xfId="9930"/>
    <cellStyle name="40% - Accent6 3 2 2 2 2" xfId="9931"/>
    <cellStyle name="40% - Accent6 3 2 2 2 2 2" xfId="9932"/>
    <cellStyle name="40% - Accent6 3 2 2 2 2 3" xfId="9933"/>
    <cellStyle name="40% - Accent6 3 2 2 2 2_2018 v 2019 Nominal" xfId="9934"/>
    <cellStyle name="40% - Accent6 3 2 2 2 3" xfId="9935"/>
    <cellStyle name="40% - Accent6 3 2 2 2 4" xfId="9936"/>
    <cellStyle name="40% - Accent6 3 2 2 2 5" xfId="9937"/>
    <cellStyle name="40% - Accent6 3 2 2 2_2018 v 2019 Nominal" xfId="9938"/>
    <cellStyle name="40% - Accent6 3 2 2 3" xfId="9939"/>
    <cellStyle name="40% - Accent6 3 2 2 3 2" xfId="9940"/>
    <cellStyle name="40% - Accent6 3 2 2 3 3" xfId="9941"/>
    <cellStyle name="40% - Accent6 3 2 2 3_2018 v 2019 Nominal" xfId="9942"/>
    <cellStyle name="40% - Accent6 3 2 2 4" xfId="9943"/>
    <cellStyle name="40% - Accent6 3 2 2 5" xfId="9944"/>
    <cellStyle name="40% - Accent6 3 2 2 6" xfId="9945"/>
    <cellStyle name="40% - Accent6 3 2 2_2018 v 2019 Nominal" xfId="9946"/>
    <cellStyle name="40% - Accent6 3 2 3" xfId="9947"/>
    <cellStyle name="40% - Accent6 3 2 3 2" xfId="9948"/>
    <cellStyle name="40% - Accent6 3 2 3 2 2" xfId="9949"/>
    <cellStyle name="40% - Accent6 3 2 3 2 2 2" xfId="9950"/>
    <cellStyle name="40% - Accent6 3 2 3 2 2 3" xfId="9951"/>
    <cellStyle name="40% - Accent6 3 2 3 2 2_2018 v 2019 Nominal" xfId="9952"/>
    <cellStyle name="40% - Accent6 3 2 3 2 3" xfId="9953"/>
    <cellStyle name="40% - Accent6 3 2 3 2 4" xfId="9954"/>
    <cellStyle name="40% - Accent6 3 2 3 2 5" xfId="9955"/>
    <cellStyle name="40% - Accent6 3 2 3 2_2018 v 2019 Nominal" xfId="9956"/>
    <cellStyle name="40% - Accent6 3 2 3 3" xfId="9957"/>
    <cellStyle name="40% - Accent6 3 2 3 3 2" xfId="9958"/>
    <cellStyle name="40% - Accent6 3 2 3 3 3" xfId="9959"/>
    <cellStyle name="40% - Accent6 3 2 3 3_2018 v 2019 Nominal" xfId="9960"/>
    <cellStyle name="40% - Accent6 3 2 3 4" xfId="9961"/>
    <cellStyle name="40% - Accent6 3 2 3 5" xfId="9962"/>
    <cellStyle name="40% - Accent6 3 2 3 6" xfId="9963"/>
    <cellStyle name="40% - Accent6 3 2 3_2018 v 2019 Nominal" xfId="9964"/>
    <cellStyle name="40% - Accent6 3 2 4" xfId="9965"/>
    <cellStyle name="40% - Accent6 3 2 4 2" xfId="9966"/>
    <cellStyle name="40% - Accent6 3 2 4 2 2" xfId="9967"/>
    <cellStyle name="40% - Accent6 3 2 4 2 3" xfId="9968"/>
    <cellStyle name="40% - Accent6 3 2 4 2_2018 v 2019 Nominal" xfId="9969"/>
    <cellStyle name="40% - Accent6 3 2 4 3" xfId="9970"/>
    <cellStyle name="40% - Accent6 3 2 4 4" xfId="9971"/>
    <cellStyle name="40% - Accent6 3 2 4 5" xfId="9972"/>
    <cellStyle name="40% - Accent6 3 2 4_2018 v 2019 Nominal" xfId="9973"/>
    <cellStyle name="40% - Accent6 3 2 5" xfId="9974"/>
    <cellStyle name="40% - Accent6 3 2 5 2" xfId="9975"/>
    <cellStyle name="40% - Accent6 3 2 5 3" xfId="9976"/>
    <cellStyle name="40% - Accent6 3 2 5_2018 v 2019 Nominal" xfId="9977"/>
    <cellStyle name="40% - Accent6 3 2 6" xfId="9978"/>
    <cellStyle name="40% - Accent6 3 2 7" xfId="9979"/>
    <cellStyle name="40% - Accent6 3 2 8" xfId="9980"/>
    <cellStyle name="40% - Accent6 3 2_2018 v 2019 Nominal" xfId="9981"/>
    <cellStyle name="40% - Accent6 3 3" xfId="9982"/>
    <cellStyle name="40% - Accent6 3 3 2" xfId="9983"/>
    <cellStyle name="40% - Accent6 3 3 2 2" xfId="9984"/>
    <cellStyle name="40% - Accent6 3 3 2 2 2" xfId="9985"/>
    <cellStyle name="40% - Accent6 3 3 2 2 3" xfId="9986"/>
    <cellStyle name="40% - Accent6 3 3 2 2_2018 v 2019 Nominal" xfId="9987"/>
    <cellStyle name="40% - Accent6 3 3 2 3" xfId="9988"/>
    <cellStyle name="40% - Accent6 3 3 2 4" xfId="9989"/>
    <cellStyle name="40% - Accent6 3 3 2 5" xfId="9990"/>
    <cellStyle name="40% - Accent6 3 3 2_2018 v 2019 Nominal" xfId="9991"/>
    <cellStyle name="40% - Accent6 3 3 3" xfId="9992"/>
    <cellStyle name="40% - Accent6 3 3 3 2" xfId="9993"/>
    <cellStyle name="40% - Accent6 3 3 3 3" xfId="9994"/>
    <cellStyle name="40% - Accent6 3 3 3_2018 v 2019 Nominal" xfId="9995"/>
    <cellStyle name="40% - Accent6 3 3 4" xfId="9996"/>
    <cellStyle name="40% - Accent6 3 3 5" xfId="9997"/>
    <cellStyle name="40% - Accent6 3 3 6" xfId="9998"/>
    <cellStyle name="40% - Accent6 3 3_2018 v 2019 Nominal" xfId="9999"/>
    <cellStyle name="40% - Accent6 3 4" xfId="10000"/>
    <cellStyle name="40% - Accent6 3 4 2" xfId="10001"/>
    <cellStyle name="40% - Accent6 3 4 2 2" xfId="10002"/>
    <cellStyle name="40% - Accent6 3 4 2 2 2" xfId="10003"/>
    <cellStyle name="40% - Accent6 3 4 2 2 3" xfId="10004"/>
    <cellStyle name="40% - Accent6 3 4 2 2_2018 v 2019 Nominal" xfId="10005"/>
    <cellStyle name="40% - Accent6 3 4 2 3" xfId="10006"/>
    <cellStyle name="40% - Accent6 3 4 2 4" xfId="10007"/>
    <cellStyle name="40% - Accent6 3 4 2 5" xfId="10008"/>
    <cellStyle name="40% - Accent6 3 4 2_2018 v 2019 Nominal" xfId="10009"/>
    <cellStyle name="40% - Accent6 3 4 3" xfId="10010"/>
    <cellStyle name="40% - Accent6 3 4 3 2" xfId="10011"/>
    <cellStyle name="40% - Accent6 3 4 3 3" xfId="10012"/>
    <cellStyle name="40% - Accent6 3 4 3_2018 v 2019 Nominal" xfId="10013"/>
    <cellStyle name="40% - Accent6 3 4 4" xfId="10014"/>
    <cellStyle name="40% - Accent6 3 4 5" xfId="10015"/>
    <cellStyle name="40% - Accent6 3 4 6" xfId="10016"/>
    <cellStyle name="40% - Accent6 3 4_2018 v 2019 Nominal" xfId="10017"/>
    <cellStyle name="40% - Accent6 3 5" xfId="10018"/>
    <cellStyle name="40% - Accent6 3 5 2" xfId="10019"/>
    <cellStyle name="40% - Accent6 3 5_2018 v 2019 Nominal" xfId="10020"/>
    <cellStyle name="40% - Accent6 3 6" xfId="10021"/>
    <cellStyle name="40% - Accent6 3 6 2" xfId="10022"/>
    <cellStyle name="40% - Accent6 3 6_2018 v 2019 Nominal" xfId="10023"/>
    <cellStyle name="40% - Accent6 3 7" xfId="10024"/>
    <cellStyle name="40% - Accent6 3 7 2" xfId="10025"/>
    <cellStyle name="40% - Accent6 3 7_2018 v 2019 Nominal" xfId="10026"/>
    <cellStyle name="40% - Accent6 3 8" xfId="10027"/>
    <cellStyle name="40% - Accent6 3 8 2" xfId="10028"/>
    <cellStyle name="40% - Accent6 3 8_2018 v 2019 Nominal" xfId="10029"/>
    <cellStyle name="40% - Accent6 3 9" xfId="10030"/>
    <cellStyle name="40% - Accent6 3 9 2" xfId="10031"/>
    <cellStyle name="40% - Accent6 3 9 2 2" xfId="10032"/>
    <cellStyle name="40% - Accent6 3 9 2 3" xfId="10033"/>
    <cellStyle name="40% - Accent6 3 9 2_2018 v 2019 Nominal" xfId="10034"/>
    <cellStyle name="40% - Accent6 3 9 3" xfId="10035"/>
    <cellStyle name="40% - Accent6 3 9 4" xfId="10036"/>
    <cellStyle name="40% - Accent6 3 9 5" xfId="10037"/>
    <cellStyle name="40% - Accent6 3 9_2018 v 2019 Nominal" xfId="10038"/>
    <cellStyle name="40% - Accent6 3_2018 v 2019 Nominal" xfId="10039"/>
    <cellStyle name="40% - Accent6 30" xfId="10040"/>
    <cellStyle name="40% - Accent6 30 2" xfId="10041"/>
    <cellStyle name="40% - Accent6 30_2018 v 2019 Nominal" xfId="10042"/>
    <cellStyle name="40% - Accent6 31" xfId="10043"/>
    <cellStyle name="40% - Accent6 31 2" xfId="10044"/>
    <cellStyle name="40% - Accent6 31_2018 v 2019 Nominal" xfId="10045"/>
    <cellStyle name="40% - Accent6 32" xfId="10046"/>
    <cellStyle name="40% - Accent6 32 2" xfId="10047"/>
    <cellStyle name="40% - Accent6 32_2018 v 2019 Nominal" xfId="10048"/>
    <cellStyle name="40% - Accent6 33" xfId="10049"/>
    <cellStyle name="40% - Accent6 33 2" xfId="10050"/>
    <cellStyle name="40% - Accent6 33_2018 v 2019 Nominal" xfId="10051"/>
    <cellStyle name="40% - Accent6 34" xfId="10052"/>
    <cellStyle name="40% - Accent6 34 2" xfId="10053"/>
    <cellStyle name="40% - Accent6 34_2018 v 2019 Nominal" xfId="10054"/>
    <cellStyle name="40% - Accent6 35" xfId="10055"/>
    <cellStyle name="40% - Accent6 35 2" xfId="10056"/>
    <cellStyle name="40% - Accent6 35_2018 v 2019 Nominal" xfId="10057"/>
    <cellStyle name="40% - Accent6 36" xfId="10058"/>
    <cellStyle name="40% - Accent6 36 2" xfId="10059"/>
    <cellStyle name="40% - Accent6 36_2018 v 2019 Nominal" xfId="10060"/>
    <cellStyle name="40% - Accent6 37" xfId="10061"/>
    <cellStyle name="40% - Accent6 37 2" xfId="10062"/>
    <cellStyle name="40% - Accent6 37_2018 v 2019 Nominal" xfId="10063"/>
    <cellStyle name="40% - Accent6 38" xfId="10064"/>
    <cellStyle name="40% - Accent6 38 2" xfId="10065"/>
    <cellStyle name="40% - Accent6 38_2018 v 2019 Nominal" xfId="10066"/>
    <cellStyle name="40% - Accent6 39" xfId="10067"/>
    <cellStyle name="40% - Accent6 39 2" xfId="10068"/>
    <cellStyle name="40% - Accent6 39_2018 v 2019 Nominal" xfId="10069"/>
    <cellStyle name="40% - Accent6 4" xfId="10070"/>
    <cellStyle name="40% - Accent6 4 10" xfId="10071"/>
    <cellStyle name="40% - Accent6 4 11" xfId="10072"/>
    <cellStyle name="40% - Accent6 4 2" xfId="10073"/>
    <cellStyle name="40% - Accent6 4 2 2" xfId="10074"/>
    <cellStyle name="40% - Accent6 4 2 2 2" xfId="10075"/>
    <cellStyle name="40% - Accent6 4 2 2 2 2" xfId="10076"/>
    <cellStyle name="40% - Accent6 4 2 2 2 3" xfId="10077"/>
    <cellStyle name="40% - Accent6 4 2 2 2_2018 v 2019 Nominal" xfId="10078"/>
    <cellStyle name="40% - Accent6 4 2 2 3" xfId="10079"/>
    <cellStyle name="40% - Accent6 4 2 2 4" xfId="10080"/>
    <cellStyle name="40% - Accent6 4 2 2 5" xfId="10081"/>
    <cellStyle name="40% - Accent6 4 2 2 6" xfId="10082"/>
    <cellStyle name="40% - Accent6 4 2 2 7" xfId="10083"/>
    <cellStyle name="40% - Accent6 4 2 2_2018 v 2019 Nominal" xfId="10084"/>
    <cellStyle name="40% - Accent6 4 2 3" xfId="10085"/>
    <cellStyle name="40% - Accent6 4 2 3 2" xfId="10086"/>
    <cellStyle name="40% - Accent6 4 2 3 3" xfId="10087"/>
    <cellStyle name="40% - Accent6 4 2 3_2018 v 2019 Nominal" xfId="10088"/>
    <cellStyle name="40% - Accent6 4 2 4" xfId="10089"/>
    <cellStyle name="40% - Accent6 4 2 5" xfId="10090"/>
    <cellStyle name="40% - Accent6 4 2 6" xfId="10091"/>
    <cellStyle name="40% - Accent6 4 2 7" xfId="10092"/>
    <cellStyle name="40% - Accent6 4 2 8" xfId="10093"/>
    <cellStyle name="40% - Accent6 4 2_2018 v 2019 Nominal" xfId="10094"/>
    <cellStyle name="40% - Accent6 4 3" xfId="10095"/>
    <cellStyle name="40% - Accent6 4 3 2" xfId="10096"/>
    <cellStyle name="40% - Accent6 4 3 2 2" xfId="10097"/>
    <cellStyle name="40% - Accent6 4 3 2 2 2" xfId="10098"/>
    <cellStyle name="40% - Accent6 4 3 2 2 3" xfId="10099"/>
    <cellStyle name="40% - Accent6 4 3 2 2_2018 v 2019 Nominal" xfId="10100"/>
    <cellStyle name="40% - Accent6 4 3 2 3" xfId="10101"/>
    <cellStyle name="40% - Accent6 4 3 2 4" xfId="10102"/>
    <cellStyle name="40% - Accent6 4 3 2 5" xfId="10103"/>
    <cellStyle name="40% - Accent6 4 3 2 6" xfId="10104"/>
    <cellStyle name="40% - Accent6 4 3 2 7" xfId="10105"/>
    <cellStyle name="40% - Accent6 4 3 2_2018 v 2019 Nominal" xfId="10106"/>
    <cellStyle name="40% - Accent6 4 3 3" xfId="10107"/>
    <cellStyle name="40% - Accent6 4 3 3 2" xfId="10108"/>
    <cellStyle name="40% - Accent6 4 3 3 3" xfId="10109"/>
    <cellStyle name="40% - Accent6 4 3 3_2018 v 2019 Nominal" xfId="10110"/>
    <cellStyle name="40% - Accent6 4 3 4" xfId="10111"/>
    <cellStyle name="40% - Accent6 4 3 5" xfId="10112"/>
    <cellStyle name="40% - Accent6 4 3 6" xfId="10113"/>
    <cellStyle name="40% - Accent6 4 3 7" xfId="10114"/>
    <cellStyle name="40% - Accent6 4 3 8" xfId="10115"/>
    <cellStyle name="40% - Accent6 4 3_2018 v 2019 Nominal" xfId="10116"/>
    <cellStyle name="40% - Accent6 4 4" xfId="10117"/>
    <cellStyle name="40% - Accent6 4 4 2" xfId="10118"/>
    <cellStyle name="40% - Accent6 4 4 2 2" xfId="10119"/>
    <cellStyle name="40% - Accent6 4 4 2 3" xfId="10120"/>
    <cellStyle name="40% - Accent6 4 4 2_2018 v 2019 Nominal" xfId="10121"/>
    <cellStyle name="40% - Accent6 4 4 3" xfId="10122"/>
    <cellStyle name="40% - Accent6 4 4 4" xfId="10123"/>
    <cellStyle name="40% - Accent6 4 4 5" xfId="10124"/>
    <cellStyle name="40% - Accent6 4 4 6" xfId="10125"/>
    <cellStyle name="40% - Accent6 4 4 7" xfId="10126"/>
    <cellStyle name="40% - Accent6 4 4_2018 v 2019 Nominal" xfId="10127"/>
    <cellStyle name="40% - Accent6 4 5" xfId="10128"/>
    <cellStyle name="40% - Accent6 4 5 2" xfId="10129"/>
    <cellStyle name="40% - Accent6 4 5 3" xfId="10130"/>
    <cellStyle name="40% - Accent6 4 5_2018 v 2019 Nominal" xfId="10131"/>
    <cellStyle name="40% - Accent6 4 6" xfId="10132"/>
    <cellStyle name="40% - Accent6 4 7" xfId="10133"/>
    <cellStyle name="40% - Accent6 4 8" xfId="10134"/>
    <cellStyle name="40% - Accent6 4 9" xfId="10135"/>
    <cellStyle name="40% - Accent6 4_2018 v 2019 Nominal" xfId="10136"/>
    <cellStyle name="40% - Accent6 40" xfId="10137"/>
    <cellStyle name="40% - Accent6 40 2" xfId="10138"/>
    <cellStyle name="40% - Accent6 40_2018 v 2019 Nominal" xfId="10139"/>
    <cellStyle name="40% - Accent6 41" xfId="10140"/>
    <cellStyle name="40% - Accent6 41 2" xfId="10141"/>
    <cellStyle name="40% - Accent6 41_2018 v 2019 Nominal" xfId="10142"/>
    <cellStyle name="40% - Accent6 42" xfId="10143"/>
    <cellStyle name="40% - Accent6 42 2" xfId="10144"/>
    <cellStyle name="40% - Accent6 42_2018 v 2019 Nominal" xfId="10145"/>
    <cellStyle name="40% - Accent6 43" xfId="10146"/>
    <cellStyle name="40% - Accent6 43 2" xfId="10147"/>
    <cellStyle name="40% - Accent6 43_2018 v 2019 Nominal" xfId="10148"/>
    <cellStyle name="40% - Accent6 44" xfId="10149"/>
    <cellStyle name="40% - Accent6 44 2" xfId="10150"/>
    <cellStyle name="40% - Accent6 44_2018 v 2019 Nominal" xfId="10151"/>
    <cellStyle name="40% - Accent6 45" xfId="10152"/>
    <cellStyle name="40% - Accent6 45 2" xfId="10153"/>
    <cellStyle name="40% - Accent6 45_2018 v 2019 Nominal" xfId="10154"/>
    <cellStyle name="40% - Accent6 46" xfId="10155"/>
    <cellStyle name="40% - Accent6 46 2" xfId="10156"/>
    <cellStyle name="40% - Accent6 46_2018 v 2019 Nominal" xfId="10157"/>
    <cellStyle name="40% - Accent6 47" xfId="10158"/>
    <cellStyle name="40% - Accent6 47 2" xfId="10159"/>
    <cellStyle name="40% - Accent6 47_2018 v 2019 Nominal" xfId="10160"/>
    <cellStyle name="40% - Accent6 48" xfId="10161"/>
    <cellStyle name="40% - Accent6 48 2" xfId="10162"/>
    <cellStyle name="40% - Accent6 48_2018 v 2019 Nominal" xfId="10163"/>
    <cellStyle name="40% - Accent6 49" xfId="10164"/>
    <cellStyle name="40% - Accent6 49 2" xfId="10165"/>
    <cellStyle name="40% - Accent6 49_2018 v 2019 Nominal" xfId="10166"/>
    <cellStyle name="40% - Accent6 5" xfId="10167"/>
    <cellStyle name="40% - Accent6 5 2" xfId="10168"/>
    <cellStyle name="40% - Accent6 5 2 2" xfId="10169"/>
    <cellStyle name="40% - Accent6 5 2 2 2" xfId="10170"/>
    <cellStyle name="40% - Accent6 5 2 2_2018 v 2019 Nominal" xfId="10171"/>
    <cellStyle name="40% - Accent6 5 2 3" xfId="10172"/>
    <cellStyle name="40% - Accent6 5 2 4" xfId="10173"/>
    <cellStyle name="40% - Accent6 5 2_2018 v 2019 Nominal" xfId="10174"/>
    <cellStyle name="40% - Accent6 5 3" xfId="10175"/>
    <cellStyle name="40% - Accent6 5 3 2" xfId="10176"/>
    <cellStyle name="40% - Accent6 5 3 2 2" xfId="10177"/>
    <cellStyle name="40% - Accent6 5 3 2_2018 v 2019 Nominal" xfId="10178"/>
    <cellStyle name="40% - Accent6 5 3 3" xfId="10179"/>
    <cellStyle name="40% - Accent6 5 3_2018 v 2019 Nominal" xfId="10180"/>
    <cellStyle name="40% - Accent6 5 4" xfId="10181"/>
    <cellStyle name="40% - Accent6 5 4 2" xfId="10182"/>
    <cellStyle name="40% - Accent6 5 4 3" xfId="10183"/>
    <cellStyle name="40% - Accent6 5 4_2018 v 2019 Nominal" xfId="10184"/>
    <cellStyle name="40% - Accent6 5 5" xfId="10185"/>
    <cellStyle name="40% - Accent6 5 6" xfId="10186"/>
    <cellStyle name="40% - Accent6 5 7" xfId="10187"/>
    <cellStyle name="40% - Accent6 5 8" xfId="10188"/>
    <cellStyle name="40% - Accent6 5 9" xfId="10189"/>
    <cellStyle name="40% - Accent6 5_2018 v 2019 Nominal" xfId="10190"/>
    <cellStyle name="40% - Accent6 50" xfId="10191"/>
    <cellStyle name="40% - Accent6 50 2" xfId="10192"/>
    <cellStyle name="40% - Accent6 50_2018 v 2019 Nominal" xfId="10193"/>
    <cellStyle name="40% - Accent6 51" xfId="10194"/>
    <cellStyle name="40% - Accent6 51 2" xfId="10195"/>
    <cellStyle name="40% - Accent6 51_2018 v 2019 Nominal" xfId="10196"/>
    <cellStyle name="40% - Accent6 52" xfId="10197"/>
    <cellStyle name="40% - Accent6 52 2" xfId="10198"/>
    <cellStyle name="40% - Accent6 52_2018 v 2019 Nominal" xfId="10199"/>
    <cellStyle name="40% - Accent6 53" xfId="10200"/>
    <cellStyle name="40% - Accent6 53 2" xfId="10201"/>
    <cellStyle name="40% - Accent6 53_2018 v 2019 Nominal" xfId="10202"/>
    <cellStyle name="40% - Accent6 54" xfId="10203"/>
    <cellStyle name="40% - Accent6 54 2" xfId="10204"/>
    <cellStyle name="40% - Accent6 54_2018 v 2019 Nominal" xfId="10205"/>
    <cellStyle name="40% - Accent6 55" xfId="10206"/>
    <cellStyle name="40% - Accent6 55 2" xfId="10207"/>
    <cellStyle name="40% - Accent6 55_2018 v 2019 Nominal" xfId="10208"/>
    <cellStyle name="40% - Accent6 56" xfId="10209"/>
    <cellStyle name="40% - Accent6 56 2" xfId="10210"/>
    <cellStyle name="40% - Accent6 56_2018 v 2019 Nominal" xfId="10211"/>
    <cellStyle name="40% - Accent6 57" xfId="10212"/>
    <cellStyle name="40% - Accent6 57 2" xfId="10213"/>
    <cellStyle name="40% - Accent6 57_2018 v 2019 Nominal" xfId="10214"/>
    <cellStyle name="40% - Accent6 58" xfId="10215"/>
    <cellStyle name="40% - Accent6 59" xfId="10216"/>
    <cellStyle name="40% - Accent6 6" xfId="10217"/>
    <cellStyle name="40% - Accent6 6 2" xfId="10218"/>
    <cellStyle name="40% - Accent6 6 2 2" xfId="10219"/>
    <cellStyle name="40% - Accent6 6 2 2 2" xfId="10220"/>
    <cellStyle name="40% - Accent6 6 2 2_2018 v 2019 Nominal" xfId="10221"/>
    <cellStyle name="40% - Accent6 6 2 3" xfId="10222"/>
    <cellStyle name="40% - Accent6 6 2 4" xfId="10223"/>
    <cellStyle name="40% - Accent6 6 2_2018 v 2019 Nominal" xfId="10224"/>
    <cellStyle name="40% - Accent6 6 3" xfId="10225"/>
    <cellStyle name="40% - Accent6 6 3 2" xfId="10226"/>
    <cellStyle name="40% - Accent6 6 3 2 2" xfId="10227"/>
    <cellStyle name="40% - Accent6 6 3 2_2018 v 2019 Nominal" xfId="10228"/>
    <cellStyle name="40% - Accent6 6 3 3" xfId="10229"/>
    <cellStyle name="40% - Accent6 6 3_2018 v 2019 Nominal" xfId="10230"/>
    <cellStyle name="40% - Accent6 6 4" xfId="10231"/>
    <cellStyle name="40% - Accent6 6 4 2" xfId="10232"/>
    <cellStyle name="40% - Accent6 6 4 3" xfId="10233"/>
    <cellStyle name="40% - Accent6 6 4_2018 v 2019 Nominal" xfId="10234"/>
    <cellStyle name="40% - Accent6 6 5" xfId="10235"/>
    <cellStyle name="40% - Accent6 6 6" xfId="10236"/>
    <cellStyle name="40% - Accent6 6 7" xfId="10237"/>
    <cellStyle name="40% - Accent6 6_2018 v 2019 Nominal" xfId="10238"/>
    <cellStyle name="40% - Accent6 60" xfId="10239"/>
    <cellStyle name="40% - Accent6 61" xfId="10240"/>
    <cellStyle name="40% - Accent6 62" xfId="10241"/>
    <cellStyle name="40% - Accent6 63" xfId="10242"/>
    <cellStyle name="40% - Accent6 64" xfId="10243"/>
    <cellStyle name="40% - Accent6 65" xfId="10244"/>
    <cellStyle name="40% - Accent6 66" xfId="10245"/>
    <cellStyle name="40% - Accent6 67" xfId="10246"/>
    <cellStyle name="40% - Accent6 68" xfId="10247"/>
    <cellStyle name="40% - Accent6 69" xfId="10248"/>
    <cellStyle name="40% - Accent6 7" xfId="10249"/>
    <cellStyle name="40% - Accent6 7 2" xfId="10250"/>
    <cellStyle name="40% - Accent6 7 2 2" xfId="10251"/>
    <cellStyle name="40% - Accent6 7 2_2018 v 2019 Nominal" xfId="10252"/>
    <cellStyle name="40% - Accent6 7 3" xfId="10253"/>
    <cellStyle name="40% - Accent6 7_2018 v 2019 Nominal" xfId="10254"/>
    <cellStyle name="40% - Accent6 70" xfId="10255"/>
    <cellStyle name="40% - Accent6 71" xfId="10256"/>
    <cellStyle name="40% - Accent6 72" xfId="10257"/>
    <cellStyle name="40% - Accent6 73" xfId="10258"/>
    <cellStyle name="40% - Accent6 74" xfId="10259"/>
    <cellStyle name="40% - Accent6 75" xfId="10260"/>
    <cellStyle name="40% - Accent6 76" xfId="10261"/>
    <cellStyle name="40% - Accent6 77" xfId="10262"/>
    <cellStyle name="40% - Accent6 78" xfId="10263"/>
    <cellStyle name="40% - Accent6 79" xfId="10264"/>
    <cellStyle name="40% - Accent6 8" xfId="10265"/>
    <cellStyle name="40% - Accent6 8 2" xfId="10266"/>
    <cellStyle name="40% - Accent6 8 2 2" xfId="10267"/>
    <cellStyle name="40% - Accent6 8 2 2 2" xfId="10268"/>
    <cellStyle name="40% - Accent6 8 2 2 3" xfId="10269"/>
    <cellStyle name="40% - Accent6 8 2 2_2018 v 2019 Nominal" xfId="10270"/>
    <cellStyle name="40% - Accent6 8 2 3" xfId="10271"/>
    <cellStyle name="40% - Accent6 8 2 4" xfId="10272"/>
    <cellStyle name="40% - Accent6 8 2_2018 v 2019 Nominal" xfId="10273"/>
    <cellStyle name="40% - Accent6 8 3" xfId="10274"/>
    <cellStyle name="40% - Accent6 8 3 2" xfId="10275"/>
    <cellStyle name="40% - Accent6 8 3 2 2" xfId="10276"/>
    <cellStyle name="40% - Accent6 8 3 2_2018 v 2019 Nominal" xfId="10277"/>
    <cellStyle name="40% - Accent6 8 3 3" xfId="10278"/>
    <cellStyle name="40% - Accent6 8 3_2018 v 2019 Nominal" xfId="10279"/>
    <cellStyle name="40% - Accent6 8 4" xfId="10280"/>
    <cellStyle name="40% - Accent6 8 4 2" xfId="10281"/>
    <cellStyle name="40% - Accent6 8 4_2018 v 2019 Nominal" xfId="10282"/>
    <cellStyle name="40% - Accent6 8 5" xfId="10283"/>
    <cellStyle name="40% - Accent6 8 6" xfId="10284"/>
    <cellStyle name="40% - Accent6 8 7" xfId="10285"/>
    <cellStyle name="40% - Accent6 8_2018 v 2019 Nominal" xfId="10286"/>
    <cellStyle name="40% - Accent6 80" xfId="10287"/>
    <cellStyle name="40% - Accent6 81" xfId="10288"/>
    <cellStyle name="40% - Accent6 82" xfId="10289"/>
    <cellStyle name="40% - Accent6 83" xfId="10290"/>
    <cellStyle name="40% - Accent6 84" xfId="10291"/>
    <cellStyle name="40% - Accent6 85" xfId="10292"/>
    <cellStyle name="40% - Accent6 86" xfId="10293"/>
    <cellStyle name="40% - Accent6 87" xfId="10294"/>
    <cellStyle name="40% - Accent6 88" xfId="10295"/>
    <cellStyle name="40% - Accent6 89" xfId="10296"/>
    <cellStyle name="40% - Accent6 9" xfId="10297"/>
    <cellStyle name="40% - Accent6 9 2" xfId="10298"/>
    <cellStyle name="40% - Accent6 9 2 2" xfId="10299"/>
    <cellStyle name="40% - Accent6 9 2 2 2" xfId="10300"/>
    <cellStyle name="40% - Accent6 9 2 2 3" xfId="10301"/>
    <cellStyle name="40% - Accent6 9 2 2_2018 v 2019 Nominal" xfId="10302"/>
    <cellStyle name="40% - Accent6 9 2 3" xfId="10303"/>
    <cellStyle name="40% - Accent6 9 2 4" xfId="10304"/>
    <cellStyle name="40% - Accent6 9 2_2018 v 2019 Nominal" xfId="10305"/>
    <cellStyle name="40% - Accent6 9 3" xfId="10306"/>
    <cellStyle name="40% - Accent6 9 3 2" xfId="10307"/>
    <cellStyle name="40% - Accent6 9 3 2 2" xfId="10308"/>
    <cellStyle name="40% - Accent6 9 3 2_2018 v 2019 Nominal" xfId="10309"/>
    <cellStyle name="40% - Accent6 9 3 3" xfId="10310"/>
    <cellStyle name="40% - Accent6 9 3_2018 v 2019 Nominal" xfId="10311"/>
    <cellStyle name="40% - Accent6 9 4" xfId="10312"/>
    <cellStyle name="40% - Accent6 9 4 2" xfId="10313"/>
    <cellStyle name="40% - Accent6 9 4_2018 v 2019 Nominal" xfId="10314"/>
    <cellStyle name="40% - Accent6 9 5" xfId="10315"/>
    <cellStyle name="40% - Accent6 9 6" xfId="10316"/>
    <cellStyle name="40% - Accent6 9 7" xfId="10317"/>
    <cellStyle name="40% - Accent6 9_2018 v 2019 Nominal" xfId="10318"/>
    <cellStyle name="40% - Accent6 90" xfId="10319"/>
    <cellStyle name="40% - Accent6 91" xfId="10320"/>
    <cellStyle name="40% - Accent6 92" xfId="10321"/>
    <cellStyle name="40% - Accent6 93" xfId="10322"/>
    <cellStyle name="40% - Accent6 94" xfId="10323"/>
    <cellStyle name="40% - Accent6 95" xfId="10324"/>
    <cellStyle name="40% - Accent6 96" xfId="10325"/>
    <cellStyle name="40% - Accent6 97" xfId="10326"/>
    <cellStyle name="40% - Accent6 98" xfId="10327"/>
    <cellStyle name="40% - Accent6 99" xfId="10328"/>
    <cellStyle name="60% - Accent1 2" xfId="75"/>
    <cellStyle name="60% - Accent1 2 2" xfId="10329"/>
    <cellStyle name="60% - Accent1 2 3" xfId="10330"/>
    <cellStyle name="60% - Accent1 2 4" xfId="10331"/>
    <cellStyle name="60% - Accent1 2_2018 v 2019 Nominal" xfId="10332"/>
    <cellStyle name="60% - Accent1 3" xfId="10333"/>
    <cellStyle name="60% - Accent1 3 2" xfId="10334"/>
    <cellStyle name="60% - Accent1 3 3" xfId="10335"/>
    <cellStyle name="60% - Accent1 3_2018 v 2019 Nominal" xfId="10336"/>
    <cellStyle name="60% - Accent1 4" xfId="10337"/>
    <cellStyle name="60% - Accent1 5" xfId="10338"/>
    <cellStyle name="60% - Accent1 6" xfId="10339"/>
    <cellStyle name="60% - Accent1 7" xfId="10340"/>
    <cellStyle name="60% - Accent1 8" xfId="10341"/>
    <cellStyle name="60% - Accent1 9" xfId="10342"/>
    <cellStyle name="60% - Accent2 2" xfId="76"/>
    <cellStyle name="60% - Accent2 2 2" xfId="10343"/>
    <cellStyle name="60% - Accent2 2 3" xfId="10344"/>
    <cellStyle name="60% - Accent2 2 4" xfId="10345"/>
    <cellStyle name="60% - Accent2 2_2018 v 2019 Nominal" xfId="10346"/>
    <cellStyle name="60% - Accent2 3" xfId="10347"/>
    <cellStyle name="60% - Accent2 3 2" xfId="10348"/>
    <cellStyle name="60% - Accent2 3 3" xfId="10349"/>
    <cellStyle name="60% - Accent2 3_2018 v 2019 Nominal" xfId="10350"/>
    <cellStyle name="60% - Accent2 4" xfId="10351"/>
    <cellStyle name="60% - Accent2 5" xfId="10352"/>
    <cellStyle name="60% - Accent2 6" xfId="10353"/>
    <cellStyle name="60% - Accent2 7" xfId="10354"/>
    <cellStyle name="60% - Accent2 8" xfId="10355"/>
    <cellStyle name="60% - Accent2 9" xfId="10356"/>
    <cellStyle name="60% - Accent3 2" xfId="77"/>
    <cellStyle name="60% - Accent3 2 2" xfId="10357"/>
    <cellStyle name="60% - Accent3 2 3" xfId="10358"/>
    <cellStyle name="60% - Accent3 2 4" xfId="10359"/>
    <cellStyle name="60% - Accent3 2_2018 v 2019 Nominal" xfId="10360"/>
    <cellStyle name="60% - Accent3 3" xfId="10361"/>
    <cellStyle name="60% - Accent3 3 2" xfId="10362"/>
    <cellStyle name="60% - Accent3 3 3" xfId="10363"/>
    <cellStyle name="60% - Accent3 3_2018 v 2019 Nominal" xfId="10364"/>
    <cellStyle name="60% - Accent3 4" xfId="10365"/>
    <cellStyle name="60% - Accent3 5" xfId="10366"/>
    <cellStyle name="60% - Accent3 6" xfId="10367"/>
    <cellStyle name="60% - Accent3 7" xfId="10368"/>
    <cellStyle name="60% - Accent3 8" xfId="10369"/>
    <cellStyle name="60% - Accent3 9" xfId="10370"/>
    <cellStyle name="60% - Accent4 2" xfId="78"/>
    <cellStyle name="60% - Accent4 2 2" xfId="10371"/>
    <cellStyle name="60% - Accent4 2 3" xfId="10372"/>
    <cellStyle name="60% - Accent4 2 4" xfId="10373"/>
    <cellStyle name="60% - Accent4 2_2018 v 2019 Nominal" xfId="10374"/>
    <cellStyle name="60% - Accent4 3" xfId="10375"/>
    <cellStyle name="60% - Accent4 3 2" xfId="10376"/>
    <cellStyle name="60% - Accent4 3 3" xfId="10377"/>
    <cellStyle name="60% - Accent4 3_2018 v 2019 Nominal" xfId="10378"/>
    <cellStyle name="60% - Accent4 4" xfId="10379"/>
    <cellStyle name="60% - Accent4 5" xfId="10380"/>
    <cellStyle name="60% - Accent4 6" xfId="10381"/>
    <cellStyle name="60% - Accent4 7" xfId="10382"/>
    <cellStyle name="60% - Accent4 8" xfId="10383"/>
    <cellStyle name="60% - Accent4 9" xfId="10384"/>
    <cellStyle name="60% - Accent5 2" xfId="79"/>
    <cellStyle name="60% - Accent5 2 2" xfId="10385"/>
    <cellStyle name="60% - Accent5 2 3" xfId="10386"/>
    <cellStyle name="60% - Accent5 2 4" xfId="10387"/>
    <cellStyle name="60% - Accent5 2_2018 v 2019 Nominal" xfId="10388"/>
    <cellStyle name="60% - Accent5 3" xfId="10389"/>
    <cellStyle name="60% - Accent5 3 2" xfId="10390"/>
    <cellStyle name="60% - Accent5 3 3" xfId="10391"/>
    <cellStyle name="60% - Accent5 3_2018 v 2019 Nominal" xfId="10392"/>
    <cellStyle name="60% - Accent5 4" xfId="10393"/>
    <cellStyle name="60% - Accent5 5" xfId="10394"/>
    <cellStyle name="60% - Accent5 6" xfId="10395"/>
    <cellStyle name="60% - Accent5 7" xfId="10396"/>
    <cellStyle name="60% - Accent5 8" xfId="10397"/>
    <cellStyle name="60% - Accent5 9" xfId="10398"/>
    <cellStyle name="60% - Accent6 2" xfId="80"/>
    <cellStyle name="60% - Accent6 2 2" xfId="10399"/>
    <cellStyle name="60% - Accent6 2 3" xfId="10400"/>
    <cellStyle name="60% - Accent6 2 3 2" xfId="10401"/>
    <cellStyle name="60% - Accent6 2 3_2018 v 2019 Nominal" xfId="10402"/>
    <cellStyle name="60% - Accent6 2 4" xfId="10403"/>
    <cellStyle name="60% - Accent6 2_2018 v 2019 Nominal" xfId="10404"/>
    <cellStyle name="60% - Accent6 3" xfId="10405"/>
    <cellStyle name="60% - Accent6 3 2" xfId="10406"/>
    <cellStyle name="60% - Accent6 3 3" xfId="10407"/>
    <cellStyle name="60% - Accent6 3_2018 v 2019 Nominal" xfId="10408"/>
    <cellStyle name="60% - Accent6 4" xfId="10409"/>
    <cellStyle name="60% - Accent6 5" xfId="10410"/>
    <cellStyle name="60% - Accent6 6" xfId="10411"/>
    <cellStyle name="60% - Accent6 7" xfId="10412"/>
    <cellStyle name="60% - Accent6 8" xfId="10413"/>
    <cellStyle name="60% - Accent6 9" xfId="10414"/>
    <cellStyle name="Accent1 - 20%" xfId="81"/>
    <cellStyle name="Accent1 - 40%" xfId="82"/>
    <cellStyle name="Accent1 - 60%" xfId="83"/>
    <cellStyle name="Accent1 2" xfId="84"/>
    <cellStyle name="Accent1 2 2" xfId="10415"/>
    <cellStyle name="Accent1 2 3" xfId="10416"/>
    <cellStyle name="Accent1 2 4" xfId="10417"/>
    <cellStyle name="Accent1 2_2018 v 2019 Nominal" xfId="10418"/>
    <cellStyle name="Accent1 3" xfId="684"/>
    <cellStyle name="Accent1 3 2" xfId="10419"/>
    <cellStyle name="Accent1 3 3" xfId="10420"/>
    <cellStyle name="Accent1 3_2018 v 2019 Nominal" xfId="10421"/>
    <cellStyle name="Accent1 4" xfId="685"/>
    <cellStyle name="Accent1 5" xfId="686"/>
    <cellStyle name="Accent1 6" xfId="10422"/>
    <cellStyle name="Accent1 7" xfId="10423"/>
    <cellStyle name="Accent1 8" xfId="10424"/>
    <cellStyle name="Accent1 9" xfId="10425"/>
    <cellStyle name="Accent2 - 20%" xfId="85"/>
    <cellStyle name="Accent2 - 40%" xfId="86"/>
    <cellStyle name="Accent2 - 60%" xfId="87"/>
    <cellStyle name="Accent2 2" xfId="88"/>
    <cellStyle name="Accent2 2 2" xfId="10426"/>
    <cellStyle name="Accent2 2 3" xfId="10427"/>
    <cellStyle name="Accent2 2 4" xfId="10428"/>
    <cellStyle name="Accent2 2_2018 v 2019 Nominal" xfId="10429"/>
    <cellStyle name="Accent2 3" xfId="687"/>
    <cellStyle name="Accent2 3 2" xfId="10430"/>
    <cellStyle name="Accent2 3 3" xfId="10431"/>
    <cellStyle name="Accent2 3_2018 v 2019 Nominal" xfId="10432"/>
    <cellStyle name="Accent2 4" xfId="688"/>
    <cellStyle name="Accent2 5" xfId="689"/>
    <cellStyle name="Accent2 6" xfId="10433"/>
    <cellStyle name="Accent2 7" xfId="10434"/>
    <cellStyle name="Accent2 8" xfId="10435"/>
    <cellStyle name="Accent2 9" xfId="10436"/>
    <cellStyle name="Accent3 - 20%" xfId="89"/>
    <cellStyle name="Accent3 - 40%" xfId="90"/>
    <cellStyle name="Accent3 - 60%" xfId="91"/>
    <cellStyle name="Accent3 2" xfId="92"/>
    <cellStyle name="Accent3 2 2" xfId="10437"/>
    <cellStyle name="Accent3 2 3" xfId="10438"/>
    <cellStyle name="Accent3 2 4" xfId="10439"/>
    <cellStyle name="Accent3 2_2018 v 2019 Nominal" xfId="10440"/>
    <cellStyle name="Accent3 3" xfId="690"/>
    <cellStyle name="Accent3 3 2" xfId="10441"/>
    <cellStyle name="Accent3 3 3" xfId="10442"/>
    <cellStyle name="Accent3 3_2018 v 2019 Nominal" xfId="10443"/>
    <cellStyle name="Accent3 4" xfId="691"/>
    <cellStyle name="Accent3 5" xfId="692"/>
    <cellStyle name="Accent3 6" xfId="10444"/>
    <cellStyle name="Accent3 7" xfId="10445"/>
    <cellStyle name="Accent3 8" xfId="10446"/>
    <cellStyle name="Accent3 9" xfId="10447"/>
    <cellStyle name="Accent4 - 20%" xfId="93"/>
    <cellStyle name="Accent4 - 40%" xfId="94"/>
    <cellStyle name="Accent4 - 60%" xfId="95"/>
    <cellStyle name="Accent4 2" xfId="96"/>
    <cellStyle name="Accent4 2 2" xfId="10448"/>
    <cellStyle name="Accent4 2 3" xfId="10449"/>
    <cellStyle name="Accent4 2 4" xfId="10450"/>
    <cellStyle name="Accent4 2_2018 v 2019 Nominal" xfId="10451"/>
    <cellStyle name="Accent4 3" xfId="693"/>
    <cellStyle name="Accent4 3 2" xfId="10452"/>
    <cellStyle name="Accent4 3 3" xfId="10453"/>
    <cellStyle name="Accent4 3_2018 v 2019 Nominal" xfId="10454"/>
    <cellStyle name="Accent4 4" xfId="694"/>
    <cellStyle name="Accent4 5" xfId="695"/>
    <cellStyle name="Accent4 6" xfId="10455"/>
    <cellStyle name="Accent4 7" xfId="10456"/>
    <cellStyle name="Accent4 8" xfId="10457"/>
    <cellStyle name="Accent4 9" xfId="10458"/>
    <cellStyle name="Accent5 - 20%" xfId="97"/>
    <cellStyle name="Accent5 - 40%" xfId="98"/>
    <cellStyle name="Accent5 - 60%" xfId="99"/>
    <cellStyle name="Accent5 2" xfId="100"/>
    <cellStyle name="Accent5 2 2" xfId="10459"/>
    <cellStyle name="Accent5 2 3" xfId="10460"/>
    <cellStyle name="Accent5 2 4" xfId="10461"/>
    <cellStyle name="Accent5 2_2018 v 2019 Nominal" xfId="10462"/>
    <cellStyle name="Accent5 3" xfId="696"/>
    <cellStyle name="Accent5 3 2" xfId="10463"/>
    <cellStyle name="Accent5 3 3" xfId="10464"/>
    <cellStyle name="Accent5 3_2018 v 2019 Nominal" xfId="10465"/>
    <cellStyle name="Accent5 4" xfId="697"/>
    <cellStyle name="Accent5 5" xfId="698"/>
    <cellStyle name="Accent5 6" xfId="10466"/>
    <cellStyle name="Accent5 7" xfId="10467"/>
    <cellStyle name="Accent5 8" xfId="10468"/>
    <cellStyle name="Accent5 9" xfId="10469"/>
    <cellStyle name="Accent6 - 20%" xfId="101"/>
    <cellStyle name="Accent6 - 40%" xfId="102"/>
    <cellStyle name="Accent6 - 60%" xfId="103"/>
    <cellStyle name="Accent6 2" xfId="104"/>
    <cellStyle name="Accent6 2 2" xfId="10470"/>
    <cellStyle name="Accent6 2 3" xfId="10471"/>
    <cellStyle name="Accent6 2 4" xfId="10472"/>
    <cellStyle name="Accent6 2_2018 v 2019 Nominal" xfId="10473"/>
    <cellStyle name="Accent6 3" xfId="699"/>
    <cellStyle name="Accent6 3 2" xfId="10474"/>
    <cellStyle name="Accent6 3 3" xfId="10475"/>
    <cellStyle name="Accent6 3_2018 v 2019 Nominal" xfId="10476"/>
    <cellStyle name="Accent6 4" xfId="700"/>
    <cellStyle name="Accent6 5" xfId="701"/>
    <cellStyle name="Accent6 6" xfId="10477"/>
    <cellStyle name="Accent6 7" xfId="10478"/>
    <cellStyle name="Accent6 8" xfId="10479"/>
    <cellStyle name="Accent6 9" xfId="10480"/>
    <cellStyle name="Activity" xfId="10481"/>
    <cellStyle name="Actual Date" xfId="10482"/>
    <cellStyle name="adjusted" xfId="10483"/>
    <cellStyle name="AFE" xfId="10484"/>
    <cellStyle name="Agara" xfId="105"/>
    <cellStyle name="AMN" xfId="10485"/>
    <cellStyle name="AMN 2" xfId="10486"/>
    <cellStyle name="AMN_2018 v 2019 Nominal" xfId="10487"/>
    <cellStyle name="Andre's Title" xfId="10488"/>
    <cellStyle name="Assumption" xfId="10489"/>
    <cellStyle name="Assumption Currency." xfId="10490"/>
    <cellStyle name="Assumption Currency. 2" xfId="10491"/>
    <cellStyle name="Assumption Currency. 3" xfId="10492"/>
    <cellStyle name="Assumption Currency._2018 v 2019 Nominal" xfId="10493"/>
    <cellStyle name="Assumption Date." xfId="10494"/>
    <cellStyle name="Assumption Date. 2" xfId="10495"/>
    <cellStyle name="Assumption Date. 3" xfId="10496"/>
    <cellStyle name="Assumption Date._2018 v 2019 Nominal" xfId="10497"/>
    <cellStyle name="Assumption Heading." xfId="10498"/>
    <cellStyle name="Assumption Heading. 2" xfId="10499"/>
    <cellStyle name="Assumption Heading. 3" xfId="10500"/>
    <cellStyle name="Assumption Heading._2018 v 2019 Nominal" xfId="10501"/>
    <cellStyle name="Assumption Multiple." xfId="10502"/>
    <cellStyle name="Assumption Multiple. 2" xfId="10503"/>
    <cellStyle name="Assumption Multiple. 3" xfId="10504"/>
    <cellStyle name="Assumption Multiple._2018 v 2019 Nominal" xfId="10505"/>
    <cellStyle name="Assumption Number." xfId="10506"/>
    <cellStyle name="Assumption Number. 2" xfId="10507"/>
    <cellStyle name="Assumption Number. 3" xfId="10508"/>
    <cellStyle name="Assumption Number._2018 v 2019 Nominal" xfId="10509"/>
    <cellStyle name="Assumption Percentage." xfId="10510"/>
    <cellStyle name="Assumption Percentage. 2" xfId="10511"/>
    <cellStyle name="Assumption Percentage. 3" xfId="10512"/>
    <cellStyle name="Assumption Percentage._2018 v 2019 Nominal" xfId="10513"/>
    <cellStyle name="Assumption Year." xfId="10514"/>
    <cellStyle name="Assumption Year. 2" xfId="10515"/>
    <cellStyle name="Assumption Year. 3" xfId="10516"/>
    <cellStyle name="Assumption Year._2018 v 2019 Nominal" xfId="10517"/>
    <cellStyle name="Assumption_2018 v 2019 Nominal" xfId="10518"/>
    <cellStyle name="Assumptions Center Currency" xfId="10519"/>
    <cellStyle name="Assumptions Center Currency 2" xfId="10520"/>
    <cellStyle name="Assumptions Center Currency 2 2" xfId="10521"/>
    <cellStyle name="Assumptions Center Currency 2 2 2" xfId="10522"/>
    <cellStyle name="Assumptions Center Currency 2 2_2018 v 2019 Nominal" xfId="10523"/>
    <cellStyle name="Assumptions Center Currency 2 3" xfId="10524"/>
    <cellStyle name="Assumptions Center Currency 2_2018 v 2019 Nominal" xfId="10525"/>
    <cellStyle name="Assumptions Center Currency 3" xfId="10526"/>
    <cellStyle name="Assumptions Center Currency 3 2" xfId="10527"/>
    <cellStyle name="Assumptions Center Currency 3 2 2" xfId="10528"/>
    <cellStyle name="Assumptions Center Currency 3 2_2018 v 2019 Nominal" xfId="10529"/>
    <cellStyle name="Assumptions Center Currency 3 3" xfId="10530"/>
    <cellStyle name="Assumptions Center Currency 3_2018 v 2019 Nominal" xfId="10531"/>
    <cellStyle name="Assumptions Center Currency 4" xfId="10532"/>
    <cellStyle name="Assumptions Center Currency 4 2" xfId="10533"/>
    <cellStyle name="Assumptions Center Currency 4_2018 v 2019 Nominal" xfId="10534"/>
    <cellStyle name="Assumptions Center Currency 5" xfId="10535"/>
    <cellStyle name="Assumptions Center Currency 6" xfId="10536"/>
    <cellStyle name="Assumptions Center Currency_2018 v 2019 Nominal" xfId="10537"/>
    <cellStyle name="Assumptions Center Date" xfId="10538"/>
    <cellStyle name="Assumptions Center Date 2" xfId="10539"/>
    <cellStyle name="Assumptions Center Date 2 2" xfId="10540"/>
    <cellStyle name="Assumptions Center Date 2 2 2" xfId="10541"/>
    <cellStyle name="Assumptions Center Date 2 2_2018 v 2019 Nominal" xfId="10542"/>
    <cellStyle name="Assumptions Center Date 2 3" xfId="10543"/>
    <cellStyle name="Assumptions Center Date 2_2018 v 2019 Nominal" xfId="10544"/>
    <cellStyle name="Assumptions Center Date 3" xfId="10545"/>
    <cellStyle name="Assumptions Center Date 3 2" xfId="10546"/>
    <cellStyle name="Assumptions Center Date 3 2 2" xfId="10547"/>
    <cellStyle name="Assumptions Center Date 3 2_2018 v 2019 Nominal" xfId="10548"/>
    <cellStyle name="Assumptions Center Date 3 3" xfId="10549"/>
    <cellStyle name="Assumptions Center Date 3_2018 v 2019 Nominal" xfId="10550"/>
    <cellStyle name="Assumptions Center Date 4" xfId="10551"/>
    <cellStyle name="Assumptions Center Date 4 2" xfId="10552"/>
    <cellStyle name="Assumptions Center Date 4_2018 v 2019 Nominal" xfId="10553"/>
    <cellStyle name="Assumptions Center Date 5" xfId="10554"/>
    <cellStyle name="Assumptions Center Date 6" xfId="10555"/>
    <cellStyle name="Assumptions Center Date_2018 v 2019 Nominal" xfId="10556"/>
    <cellStyle name="Assumptions Center Multiple" xfId="10557"/>
    <cellStyle name="Assumptions Center Multiple 2" xfId="10558"/>
    <cellStyle name="Assumptions Center Multiple 2 2" xfId="10559"/>
    <cellStyle name="Assumptions Center Multiple 2 2 2" xfId="10560"/>
    <cellStyle name="Assumptions Center Multiple 2 2_2018 v 2019 Nominal" xfId="10561"/>
    <cellStyle name="Assumptions Center Multiple 2 3" xfId="10562"/>
    <cellStyle name="Assumptions Center Multiple 2_2018 v 2019 Nominal" xfId="10563"/>
    <cellStyle name="Assumptions Center Multiple 3" xfId="10564"/>
    <cellStyle name="Assumptions Center Multiple 3 2" xfId="10565"/>
    <cellStyle name="Assumptions Center Multiple 3 2 2" xfId="10566"/>
    <cellStyle name="Assumptions Center Multiple 3 2_2018 v 2019 Nominal" xfId="10567"/>
    <cellStyle name="Assumptions Center Multiple 3 3" xfId="10568"/>
    <cellStyle name="Assumptions Center Multiple 3_2018 v 2019 Nominal" xfId="10569"/>
    <cellStyle name="Assumptions Center Multiple 4" xfId="10570"/>
    <cellStyle name="Assumptions Center Multiple 4 2" xfId="10571"/>
    <cellStyle name="Assumptions Center Multiple 4_2018 v 2019 Nominal" xfId="10572"/>
    <cellStyle name="Assumptions Center Multiple 5" xfId="10573"/>
    <cellStyle name="Assumptions Center Multiple 6" xfId="10574"/>
    <cellStyle name="Assumptions Center Multiple_2018 v 2019 Nominal" xfId="10575"/>
    <cellStyle name="Assumptions Center Number" xfId="10576"/>
    <cellStyle name="Assumptions Center Number 2" xfId="10577"/>
    <cellStyle name="Assumptions Center Number 2 2" xfId="10578"/>
    <cellStyle name="Assumptions Center Number 2 2 2" xfId="10579"/>
    <cellStyle name="Assumptions Center Number 2 2_2018 v 2019 Nominal" xfId="10580"/>
    <cellStyle name="Assumptions Center Number 2 3" xfId="10581"/>
    <cellStyle name="Assumptions Center Number 2_2018 v 2019 Nominal" xfId="10582"/>
    <cellStyle name="Assumptions Center Number 3" xfId="10583"/>
    <cellStyle name="Assumptions Center Number 3 2" xfId="10584"/>
    <cellStyle name="Assumptions Center Number 3 2 2" xfId="10585"/>
    <cellStyle name="Assumptions Center Number 3 2_2018 v 2019 Nominal" xfId="10586"/>
    <cellStyle name="Assumptions Center Number 3 3" xfId="10587"/>
    <cellStyle name="Assumptions Center Number 3_2018 v 2019 Nominal" xfId="10588"/>
    <cellStyle name="Assumptions Center Number 4" xfId="10589"/>
    <cellStyle name="Assumptions Center Number 4 2" xfId="10590"/>
    <cellStyle name="Assumptions Center Number 4_2018 v 2019 Nominal" xfId="10591"/>
    <cellStyle name="Assumptions Center Number 5" xfId="10592"/>
    <cellStyle name="Assumptions Center Number 6" xfId="10593"/>
    <cellStyle name="Assumptions Center Number_2018 v 2019 Nominal" xfId="10594"/>
    <cellStyle name="Assumptions Center Percentage" xfId="10595"/>
    <cellStyle name="Assumptions Center Percentage 2" xfId="10596"/>
    <cellStyle name="Assumptions Center Percentage 2 2" xfId="10597"/>
    <cellStyle name="Assumptions Center Percentage 2 2 2" xfId="10598"/>
    <cellStyle name="Assumptions Center Percentage 2 2_2018 v 2019 Nominal" xfId="10599"/>
    <cellStyle name="Assumptions Center Percentage 2 3" xfId="10600"/>
    <cellStyle name="Assumptions Center Percentage 2_2018 v 2019 Nominal" xfId="10601"/>
    <cellStyle name="Assumptions Center Percentage 3" xfId="10602"/>
    <cellStyle name="Assumptions Center Percentage 3 2" xfId="10603"/>
    <cellStyle name="Assumptions Center Percentage 3 2 2" xfId="10604"/>
    <cellStyle name="Assumptions Center Percentage 3 2_2018 v 2019 Nominal" xfId="10605"/>
    <cellStyle name="Assumptions Center Percentage 3 3" xfId="10606"/>
    <cellStyle name="Assumptions Center Percentage 3_2018 v 2019 Nominal" xfId="10607"/>
    <cellStyle name="Assumptions Center Percentage 4" xfId="10608"/>
    <cellStyle name="Assumptions Center Percentage 4 2" xfId="10609"/>
    <cellStyle name="Assumptions Center Percentage 4_2018 v 2019 Nominal" xfId="10610"/>
    <cellStyle name="Assumptions Center Percentage 5" xfId="10611"/>
    <cellStyle name="Assumptions Center Percentage 6" xfId="10612"/>
    <cellStyle name="Assumptions Center Percentage_2018 v 2019 Nominal" xfId="10613"/>
    <cellStyle name="Assumptions Center Year" xfId="10614"/>
    <cellStyle name="Assumptions Center Year 2" xfId="10615"/>
    <cellStyle name="Assumptions Center Year 2 2" xfId="10616"/>
    <cellStyle name="Assumptions Center Year 2 2 2" xfId="10617"/>
    <cellStyle name="Assumptions Center Year 2 2_2018 v 2019 Nominal" xfId="10618"/>
    <cellStyle name="Assumptions Center Year 2 3" xfId="10619"/>
    <cellStyle name="Assumptions Center Year 2_2018 v 2019 Nominal" xfId="10620"/>
    <cellStyle name="Assumptions Center Year 3" xfId="10621"/>
    <cellStyle name="Assumptions Center Year 3 2" xfId="10622"/>
    <cellStyle name="Assumptions Center Year 3 2 2" xfId="10623"/>
    <cellStyle name="Assumptions Center Year 3 2_2018 v 2019 Nominal" xfId="10624"/>
    <cellStyle name="Assumptions Center Year 3 3" xfId="10625"/>
    <cellStyle name="Assumptions Center Year 3_2018 v 2019 Nominal" xfId="10626"/>
    <cellStyle name="Assumptions Center Year 4" xfId="10627"/>
    <cellStyle name="Assumptions Center Year 4 2" xfId="10628"/>
    <cellStyle name="Assumptions Center Year 4_2018 v 2019 Nominal" xfId="10629"/>
    <cellStyle name="Assumptions Center Year 5" xfId="10630"/>
    <cellStyle name="Assumptions Center Year 6" xfId="10631"/>
    <cellStyle name="Assumptions Center Year_2018 v 2019 Nominal" xfId="10632"/>
    <cellStyle name="Assumptions Heading" xfId="10633"/>
    <cellStyle name="Assumptions Heading 2" xfId="10634"/>
    <cellStyle name="Assumptions Heading 2 2" xfId="10635"/>
    <cellStyle name="Assumptions Heading 2 2 2" xfId="10636"/>
    <cellStyle name="Assumptions Heading 2 2_2018 v 2019 Nominal" xfId="10637"/>
    <cellStyle name="Assumptions Heading 2 3" xfId="10638"/>
    <cellStyle name="Assumptions Heading 2_2018 v 2019 Nominal" xfId="10639"/>
    <cellStyle name="Assumptions Heading 3" xfId="10640"/>
    <cellStyle name="Assumptions Heading 3 2" xfId="10641"/>
    <cellStyle name="Assumptions Heading 3 2 2" xfId="10642"/>
    <cellStyle name="Assumptions Heading 3 2_2018 v 2019 Nominal" xfId="10643"/>
    <cellStyle name="Assumptions Heading 3 3" xfId="10644"/>
    <cellStyle name="Assumptions Heading 3_2018 v 2019 Nominal" xfId="10645"/>
    <cellStyle name="Assumptions Heading 4" xfId="10646"/>
    <cellStyle name="Assumptions Heading 4 2" xfId="10647"/>
    <cellStyle name="Assumptions Heading 4_2018 v 2019 Nominal" xfId="10648"/>
    <cellStyle name="Assumptions Heading 5" xfId="10649"/>
    <cellStyle name="Assumptions Heading 6" xfId="10650"/>
    <cellStyle name="Assumptions Heading_2018 v 2019 Nominal" xfId="10651"/>
    <cellStyle name="Assumptions Right Currency" xfId="10652"/>
    <cellStyle name="Assumptions Right Currency 2" xfId="10653"/>
    <cellStyle name="Assumptions Right Currency 2 2" xfId="10654"/>
    <cellStyle name="Assumptions Right Currency 2 2 2" xfId="10655"/>
    <cellStyle name="Assumptions Right Currency 2 2_2018 v 2019 Nominal" xfId="10656"/>
    <cellStyle name="Assumptions Right Currency 2 3" xfId="10657"/>
    <cellStyle name="Assumptions Right Currency 2_2018 v 2019 Nominal" xfId="10658"/>
    <cellStyle name="Assumptions Right Currency 3" xfId="10659"/>
    <cellStyle name="Assumptions Right Currency 3 2" xfId="10660"/>
    <cellStyle name="Assumptions Right Currency 3 2 2" xfId="10661"/>
    <cellStyle name="Assumptions Right Currency 3 2_2018 v 2019 Nominal" xfId="10662"/>
    <cellStyle name="Assumptions Right Currency 3 3" xfId="10663"/>
    <cellStyle name="Assumptions Right Currency 3_2018 v 2019 Nominal" xfId="10664"/>
    <cellStyle name="Assumptions Right Currency 4" xfId="10665"/>
    <cellStyle name="Assumptions Right Currency 4 2" xfId="10666"/>
    <cellStyle name="Assumptions Right Currency 4_2018 v 2019 Nominal" xfId="10667"/>
    <cellStyle name="Assumptions Right Currency 5" xfId="10668"/>
    <cellStyle name="Assumptions Right Currency 6" xfId="10669"/>
    <cellStyle name="Assumptions Right Currency_2018 v 2019 Nominal" xfId="10670"/>
    <cellStyle name="Assumptions Right Date" xfId="10671"/>
    <cellStyle name="Assumptions Right Date 2" xfId="10672"/>
    <cellStyle name="Assumptions Right Date 2 2" xfId="10673"/>
    <cellStyle name="Assumptions Right Date 2 2 2" xfId="10674"/>
    <cellStyle name="Assumptions Right Date 2 2_2018 v 2019 Nominal" xfId="10675"/>
    <cellStyle name="Assumptions Right Date 2 3" xfId="10676"/>
    <cellStyle name="Assumptions Right Date 2_2018 v 2019 Nominal" xfId="10677"/>
    <cellStyle name="Assumptions Right Date 3" xfId="10678"/>
    <cellStyle name="Assumptions Right Date 3 2" xfId="10679"/>
    <cellStyle name="Assumptions Right Date 3 2 2" xfId="10680"/>
    <cellStyle name="Assumptions Right Date 3 2_2018 v 2019 Nominal" xfId="10681"/>
    <cellStyle name="Assumptions Right Date 3 3" xfId="10682"/>
    <cellStyle name="Assumptions Right Date 3_2018 v 2019 Nominal" xfId="10683"/>
    <cellStyle name="Assumptions Right Date 4" xfId="10684"/>
    <cellStyle name="Assumptions Right Date 4 2" xfId="10685"/>
    <cellStyle name="Assumptions Right Date 4_2018 v 2019 Nominal" xfId="10686"/>
    <cellStyle name="Assumptions Right Date 5" xfId="10687"/>
    <cellStyle name="Assumptions Right Date 6" xfId="10688"/>
    <cellStyle name="Assumptions Right Date_2018 v 2019 Nominal" xfId="10689"/>
    <cellStyle name="Assumptions Right Multiple" xfId="10690"/>
    <cellStyle name="Assumptions Right Multiple 2" xfId="10691"/>
    <cellStyle name="Assumptions Right Multiple 2 2" xfId="10692"/>
    <cellStyle name="Assumptions Right Multiple 2 2 2" xfId="10693"/>
    <cellStyle name="Assumptions Right Multiple 2 2_2018 v 2019 Nominal" xfId="10694"/>
    <cellStyle name="Assumptions Right Multiple 2 3" xfId="10695"/>
    <cellStyle name="Assumptions Right Multiple 2_2018 v 2019 Nominal" xfId="10696"/>
    <cellStyle name="Assumptions Right Multiple 3" xfId="10697"/>
    <cellStyle name="Assumptions Right Multiple 3 2" xfId="10698"/>
    <cellStyle name="Assumptions Right Multiple 3 2 2" xfId="10699"/>
    <cellStyle name="Assumptions Right Multiple 3 2_2018 v 2019 Nominal" xfId="10700"/>
    <cellStyle name="Assumptions Right Multiple 3 3" xfId="10701"/>
    <cellStyle name="Assumptions Right Multiple 3_2018 v 2019 Nominal" xfId="10702"/>
    <cellStyle name="Assumptions Right Multiple 4" xfId="10703"/>
    <cellStyle name="Assumptions Right Multiple 4 2" xfId="10704"/>
    <cellStyle name="Assumptions Right Multiple 4_2018 v 2019 Nominal" xfId="10705"/>
    <cellStyle name="Assumptions Right Multiple 5" xfId="10706"/>
    <cellStyle name="Assumptions Right Multiple 6" xfId="10707"/>
    <cellStyle name="Assumptions Right Multiple_2018 v 2019 Nominal" xfId="10708"/>
    <cellStyle name="Assumptions Right Number" xfId="10709"/>
    <cellStyle name="Assumptions Right Number 2" xfId="10710"/>
    <cellStyle name="Assumptions Right Number 2 2" xfId="10711"/>
    <cellStyle name="Assumptions Right Number 2 2 2" xfId="10712"/>
    <cellStyle name="Assumptions Right Number 2 2_2018 v 2019 Nominal" xfId="10713"/>
    <cellStyle name="Assumptions Right Number 2 3" xfId="10714"/>
    <cellStyle name="Assumptions Right Number 2_2018 v 2019 Nominal" xfId="10715"/>
    <cellStyle name="Assumptions Right Number 3" xfId="10716"/>
    <cellStyle name="Assumptions Right Number 3 2" xfId="10717"/>
    <cellStyle name="Assumptions Right Number 3 2 2" xfId="10718"/>
    <cellStyle name="Assumptions Right Number 3 2_2018 v 2019 Nominal" xfId="10719"/>
    <cellStyle name="Assumptions Right Number 3 3" xfId="10720"/>
    <cellStyle name="Assumptions Right Number 3_2018 v 2019 Nominal" xfId="10721"/>
    <cellStyle name="Assumptions Right Number 4" xfId="10722"/>
    <cellStyle name="Assumptions Right Number 4 2" xfId="10723"/>
    <cellStyle name="Assumptions Right Number 4_2018 v 2019 Nominal" xfId="10724"/>
    <cellStyle name="Assumptions Right Number 5" xfId="10725"/>
    <cellStyle name="Assumptions Right Number 6" xfId="10726"/>
    <cellStyle name="Assumptions Right Number_2018 v 2019 Nominal" xfId="10727"/>
    <cellStyle name="Assumptions Right Percentage" xfId="10728"/>
    <cellStyle name="Assumptions Right Percentage 2" xfId="10729"/>
    <cellStyle name="Assumptions Right Percentage 2 2" xfId="10730"/>
    <cellStyle name="Assumptions Right Percentage 2 2 2" xfId="10731"/>
    <cellStyle name="Assumptions Right Percentage 2 2 2 2" xfId="10732"/>
    <cellStyle name="Assumptions Right Percentage 2 2 2_2018 v 2019 Nominal" xfId="10733"/>
    <cellStyle name="Assumptions Right Percentage 2 2 3" xfId="10734"/>
    <cellStyle name="Assumptions Right Percentage 2 2_2018 v 2019 Nominal" xfId="10735"/>
    <cellStyle name="Assumptions Right Percentage 2 3" xfId="10736"/>
    <cellStyle name="Assumptions Right Percentage 2 3 2" xfId="10737"/>
    <cellStyle name="Assumptions Right Percentage 2 3 2 2" xfId="10738"/>
    <cellStyle name="Assumptions Right Percentage 2 3 2_2018 v 2019 Nominal" xfId="10739"/>
    <cellStyle name="Assumptions Right Percentage 2 3 3" xfId="10740"/>
    <cellStyle name="Assumptions Right Percentage 2 3_2018 v 2019 Nominal" xfId="10741"/>
    <cellStyle name="Assumptions Right Percentage 2 4" xfId="10742"/>
    <cellStyle name="Assumptions Right Percentage 2 4 2" xfId="10743"/>
    <cellStyle name="Assumptions Right Percentage 2 4_2018 v 2019 Nominal" xfId="10744"/>
    <cellStyle name="Assumptions Right Percentage 2 5" xfId="10745"/>
    <cellStyle name="Assumptions Right Percentage 2 6" xfId="10746"/>
    <cellStyle name="Assumptions Right Percentage 2_2018 v 2019 Nominal" xfId="10747"/>
    <cellStyle name="Assumptions Right Percentage 3" xfId="10748"/>
    <cellStyle name="Assumptions Right Percentage 3 2" xfId="10749"/>
    <cellStyle name="Assumptions Right Percentage 3 2 2" xfId="10750"/>
    <cellStyle name="Assumptions Right Percentage 3 2_2018 v 2019 Nominal" xfId="10751"/>
    <cellStyle name="Assumptions Right Percentage 3 3" xfId="10752"/>
    <cellStyle name="Assumptions Right Percentage 3_2018 v 2019 Nominal" xfId="10753"/>
    <cellStyle name="Assumptions Right Percentage 4" xfId="10754"/>
    <cellStyle name="Assumptions Right Percentage 4 2" xfId="10755"/>
    <cellStyle name="Assumptions Right Percentage 4 2 2" xfId="10756"/>
    <cellStyle name="Assumptions Right Percentage 4 2_2018 v 2019 Nominal" xfId="10757"/>
    <cellStyle name="Assumptions Right Percentage 4 3" xfId="10758"/>
    <cellStyle name="Assumptions Right Percentage 4_2018 v 2019 Nominal" xfId="10759"/>
    <cellStyle name="Assumptions Right Percentage 5" xfId="10760"/>
    <cellStyle name="Assumptions Right Percentage 5 2" xfId="10761"/>
    <cellStyle name="Assumptions Right Percentage 5_2018 v 2019 Nominal" xfId="10762"/>
    <cellStyle name="Assumptions Right Percentage 6" xfId="10763"/>
    <cellStyle name="Assumptions Right Percentage 7" xfId="10764"/>
    <cellStyle name="Assumptions Right Percentage_2018 v 2019 Nominal" xfId="10765"/>
    <cellStyle name="Assumptions Right Year" xfId="10766"/>
    <cellStyle name="Assumptions Right Year 2" xfId="10767"/>
    <cellStyle name="Assumptions Right Year 2 2" xfId="10768"/>
    <cellStyle name="Assumptions Right Year 2 2 2" xfId="10769"/>
    <cellStyle name="Assumptions Right Year 2 2_2018 v 2019 Nominal" xfId="10770"/>
    <cellStyle name="Assumptions Right Year 2 3" xfId="10771"/>
    <cellStyle name="Assumptions Right Year 2_2018 v 2019 Nominal" xfId="10772"/>
    <cellStyle name="Assumptions Right Year 3" xfId="10773"/>
    <cellStyle name="Assumptions Right Year 3 2" xfId="10774"/>
    <cellStyle name="Assumptions Right Year 3 2 2" xfId="10775"/>
    <cellStyle name="Assumptions Right Year 3 2_2018 v 2019 Nominal" xfId="10776"/>
    <cellStyle name="Assumptions Right Year 3 3" xfId="10777"/>
    <cellStyle name="Assumptions Right Year 3_2018 v 2019 Nominal" xfId="10778"/>
    <cellStyle name="Assumptions Right Year 4" xfId="10779"/>
    <cellStyle name="Assumptions Right Year 4 2" xfId="10780"/>
    <cellStyle name="Assumptions Right Year 4_2018 v 2019 Nominal" xfId="10781"/>
    <cellStyle name="Assumptions Right Year 5" xfId="10782"/>
    <cellStyle name="Assumptions Right Year 6" xfId="10783"/>
    <cellStyle name="Assumptions Right Year_2018 v 2019 Nominal" xfId="10784"/>
    <cellStyle name="AtlasAlternate W Border Comma[2]" xfId="10785"/>
    <cellStyle name="AtlasCompanyName" xfId="10786"/>
    <cellStyle name="AtlasDateSelection" xfId="10787"/>
    <cellStyle name="AtlasGrandTotal W Border Comma[2]" xfId="10788"/>
    <cellStyle name="AtlasNormalBorder" xfId="10789"/>
    <cellStyle name="AtlasNormalNoBorder" xfId="10790"/>
    <cellStyle name="AtlasSubTotal 1 W Border Comma[2]" xfId="10791"/>
    <cellStyle name="AtlasSubTotal 2 W Border Comma[2]" xfId="10792"/>
    <cellStyle name="AtlasSubTotal 3 AP W Border Comma[2]" xfId="10793"/>
    <cellStyle name="AtlasSubTotal 3 AR W Border Comma[2]" xfId="10794"/>
    <cellStyle name="AtlasSubTotal 3 GL W Border Comma[2]" xfId="10795"/>
    <cellStyle name="AtlasSubTotal 3 MN W Border Comma[2]" xfId="10796"/>
    <cellStyle name="AtlasSubTotal 3 OP W Border Comma[2]" xfId="10797"/>
    <cellStyle name="AtlasSubTotal 3 SM W Border Comma[2]" xfId="10798"/>
    <cellStyle name="AtlasSubTotal 3 W Border Comma[2]" xfId="10799"/>
    <cellStyle name="AtlasSubtotal2" xfId="10800"/>
    <cellStyle name="AussieDate" xfId="10801"/>
    <cellStyle name="AussieDate 2" xfId="10802"/>
    <cellStyle name="AussieDate 2 2" xfId="10803"/>
    <cellStyle name="AussieDate 2_2018 v 2019 Nominal" xfId="10804"/>
    <cellStyle name="AussieDate_2018 v 2019 Nominal" xfId="10805"/>
    <cellStyle name="B79812_.wvu.PrintTitlest" xfId="106"/>
    <cellStyle name="Bad 2" xfId="107"/>
    <cellStyle name="Bad 2 2" xfId="10806"/>
    <cellStyle name="Bad 2 3" xfId="10807"/>
    <cellStyle name="Bad 2 4" xfId="10808"/>
    <cellStyle name="Bad 2_2018 v 2019 Nominal" xfId="10809"/>
    <cellStyle name="Bad 3" xfId="10810"/>
    <cellStyle name="Bad 3 2" xfId="10811"/>
    <cellStyle name="Bad 3 3" xfId="10812"/>
    <cellStyle name="Bad 3_2018 v 2019 Nominal" xfId="10813"/>
    <cellStyle name="Bad 4" xfId="10814"/>
    <cellStyle name="Bad 5" xfId="10815"/>
    <cellStyle name="Bad 6" xfId="10816"/>
    <cellStyle name="Bad 7" xfId="10817"/>
    <cellStyle name="Bad 8" xfId="10818"/>
    <cellStyle name="Bad 9" xfId="10819"/>
    <cellStyle name="Band 2" xfId="10820"/>
    <cellStyle name="banner" xfId="10821"/>
    <cellStyle name="Basic" xfId="10822"/>
    <cellStyle name="Basic - Style1" xfId="10823"/>
    <cellStyle name="Basic_2018 v 2019 Nominal" xfId="10824"/>
    <cellStyle name="Black" xfId="108"/>
    <cellStyle name="Black 2" xfId="10825"/>
    <cellStyle name="Black_2018 v 2019 Nominal" xfId="10826"/>
    <cellStyle name="BlackStrike" xfId="10827"/>
    <cellStyle name="BlackText" xfId="10828"/>
    <cellStyle name="blank" xfId="10829"/>
    <cellStyle name="Blockout" xfId="109"/>
    <cellStyle name="Blockout 2" xfId="110"/>
    <cellStyle name="Blockout 2 2" xfId="111"/>
    <cellStyle name="Blockout 3" xfId="112"/>
    <cellStyle name="Blockout_Base year" xfId="10830"/>
    <cellStyle name="Blue" xfId="113"/>
    <cellStyle name="Blue 2" xfId="10831"/>
    <cellStyle name="Blue 3" xfId="10832"/>
    <cellStyle name="Blue_2018 v 2019 Nominal" xfId="10833"/>
    <cellStyle name="Bold/Border" xfId="10834"/>
    <cellStyle name="Bold/Border 2" xfId="19100"/>
    <cellStyle name="Bold/Border_Bottom-up" xfId="19248"/>
    <cellStyle name="BoldText" xfId="10835"/>
    <cellStyle name="Border" xfId="10836"/>
    <cellStyle name="Border 2" xfId="10837"/>
    <cellStyle name="Border 2 2" xfId="10838"/>
    <cellStyle name="Border 2 2 2" xfId="10839"/>
    <cellStyle name="Border 2 2_2018 v 2019 Nominal" xfId="10840"/>
    <cellStyle name="Border 2 3" xfId="10841"/>
    <cellStyle name="Border 2_2018 v 2019 Nominal" xfId="10842"/>
    <cellStyle name="Border 3" xfId="10843"/>
    <cellStyle name="Border 3 2" xfId="10844"/>
    <cellStyle name="Border 3 3" xfId="10845"/>
    <cellStyle name="Border 3_2018 v 2019 Nominal" xfId="10846"/>
    <cellStyle name="Border 4" xfId="10847"/>
    <cellStyle name="Border 4 2" xfId="10848"/>
    <cellStyle name="Border 4_2018 v 2019 Nominal" xfId="10849"/>
    <cellStyle name="Border 5" xfId="10850"/>
    <cellStyle name="Border 6" xfId="10851"/>
    <cellStyle name="Border 7" xfId="10852"/>
    <cellStyle name="Border 8" xfId="10853"/>
    <cellStyle name="Border Heavy" xfId="10854"/>
    <cellStyle name="Border Heavy 2" xfId="19101"/>
    <cellStyle name="Border Heavy_Bottom-up" xfId="19249"/>
    <cellStyle name="Border Thin" xfId="10855"/>
    <cellStyle name="Border_0904 19 CWIP Reconciliation" xfId="10856"/>
    <cellStyle name="BoxHeading" xfId="10857"/>
    <cellStyle name="Branch" xfId="10858"/>
    <cellStyle name="Bridget" xfId="10859"/>
    <cellStyle name="Bridget 2" xfId="10860"/>
    <cellStyle name="Bridget_2018 v 2019 Nominal" xfId="10861"/>
    <cellStyle name="Bud Sum Normal" xfId="10862"/>
    <cellStyle name="Bullet" xfId="10863"/>
    <cellStyle name="Bullet 2" xfId="10864"/>
    <cellStyle name="Bullet_2018 v 2019 Nominal" xfId="10865"/>
    <cellStyle name="Business Description" xfId="10866"/>
    <cellStyle name="Calc Currency (0)" xfId="10867"/>
    <cellStyle name="Calc Currency (0) 2" xfId="10868"/>
    <cellStyle name="Calc Currency (0) 2 2" xfId="10869"/>
    <cellStyle name="Calc Currency (0) 2 2 2" xfId="10870"/>
    <cellStyle name="Calc Currency (0) 2 2 2 2" xfId="10871"/>
    <cellStyle name="Calc Currency (0) 2 2 2_2018 v 2019 Nominal" xfId="10872"/>
    <cellStyle name="Calc Currency (0) 2 2 3" xfId="10873"/>
    <cellStyle name="Calc Currency (0) 2 2_2018 v 2019 Nominal" xfId="10874"/>
    <cellStyle name="Calc Currency (0) 2 3" xfId="10875"/>
    <cellStyle name="Calc Currency (0) 2 3 2" xfId="10876"/>
    <cellStyle name="Calc Currency (0) 2 3_2018 v 2019 Nominal" xfId="10877"/>
    <cellStyle name="Calc Currency (0) 2 4" xfId="10878"/>
    <cellStyle name="Calc Currency (0) 2_2018 v 2019 Nominal" xfId="10879"/>
    <cellStyle name="Calc Currency (0) 3" xfId="10880"/>
    <cellStyle name="Calc Currency (0) 3 2" xfId="10881"/>
    <cellStyle name="Calc Currency (0) 3 2 2" xfId="10882"/>
    <cellStyle name="Calc Currency (0) 3 2_2018 v 2019 Nominal" xfId="10883"/>
    <cellStyle name="Calc Currency (0) 3 3" xfId="10884"/>
    <cellStyle name="Calc Currency (0) 3_2018 v 2019 Nominal" xfId="10885"/>
    <cellStyle name="Calc Currency (0) 4" xfId="10886"/>
    <cellStyle name="Calc Currency (0) 4 2" xfId="10887"/>
    <cellStyle name="Calc Currency (0) 4_2018 v 2019 Nominal" xfId="10888"/>
    <cellStyle name="Calc Currency (0) 5" xfId="10889"/>
    <cellStyle name="Calc Currency (0)_2018 v 2019 Nominal" xfId="10890"/>
    <cellStyle name="Calc Currency (2)" xfId="10891"/>
    <cellStyle name="Calc Currency (2) 2" xfId="10892"/>
    <cellStyle name="Calc Currency (2) 2 2" xfId="10893"/>
    <cellStyle name="Calc Currency (2) 2 2 2" xfId="10894"/>
    <cellStyle name="Calc Currency (2) 2 2_2018 v 2019 Nominal" xfId="10895"/>
    <cellStyle name="Calc Currency (2) 2 3" xfId="10896"/>
    <cellStyle name="Calc Currency (2) 2_2018 v 2019 Nominal" xfId="10897"/>
    <cellStyle name="Calc Currency (2) 3" xfId="10898"/>
    <cellStyle name="Calc Currency (2) 3 2" xfId="10899"/>
    <cellStyle name="Calc Currency (2) 3 2 2" xfId="10900"/>
    <cellStyle name="Calc Currency (2) 3 2_2018 v 2019 Nominal" xfId="10901"/>
    <cellStyle name="Calc Currency (2) 3 3" xfId="10902"/>
    <cellStyle name="Calc Currency (2) 3_2018 v 2019 Nominal" xfId="10903"/>
    <cellStyle name="Calc Currency (2) 4" xfId="10904"/>
    <cellStyle name="Calc Currency (2) 4 2" xfId="10905"/>
    <cellStyle name="Calc Currency (2) 4_2018 v 2019 Nominal" xfId="10906"/>
    <cellStyle name="Calc Currency (2) 5" xfId="10907"/>
    <cellStyle name="Calc Currency (2)_2018 v 2019 Nominal" xfId="10908"/>
    <cellStyle name="Calc Percent (0)" xfId="10909"/>
    <cellStyle name="Calc Percent (0) 2" xfId="10910"/>
    <cellStyle name="Calc Percent (0) 2 2" xfId="10911"/>
    <cellStyle name="Calc Percent (0) 2 2 2" xfId="10912"/>
    <cellStyle name="Calc Percent (0) 2 2_2018 v 2019 Nominal" xfId="10913"/>
    <cellStyle name="Calc Percent (0) 2 3" xfId="10914"/>
    <cellStyle name="Calc Percent (0) 2_2018 v 2019 Nominal" xfId="10915"/>
    <cellStyle name="Calc Percent (0) 3" xfId="10916"/>
    <cellStyle name="Calc Percent (0) 3 2" xfId="10917"/>
    <cellStyle name="Calc Percent (0) 3 2 2" xfId="10918"/>
    <cellStyle name="Calc Percent (0) 3 2_2018 v 2019 Nominal" xfId="10919"/>
    <cellStyle name="Calc Percent (0) 3 3" xfId="10920"/>
    <cellStyle name="Calc Percent (0) 3_2018 v 2019 Nominal" xfId="10921"/>
    <cellStyle name="Calc Percent (0) 4" xfId="10922"/>
    <cellStyle name="Calc Percent (0) 4 2" xfId="10923"/>
    <cellStyle name="Calc Percent (0) 4_2018 v 2019 Nominal" xfId="10924"/>
    <cellStyle name="Calc Percent (0) 5" xfId="10925"/>
    <cellStyle name="Calc Percent (0)_2018 v 2019 Nominal" xfId="10926"/>
    <cellStyle name="Calc Percent (1)" xfId="10927"/>
    <cellStyle name="Calc Percent (1) 2" xfId="10928"/>
    <cellStyle name="Calc Percent (1) 2 2" xfId="10929"/>
    <cellStyle name="Calc Percent (1) 2 2 2" xfId="10930"/>
    <cellStyle name="Calc Percent (1) 2 2_2018 v 2019 Nominal" xfId="10931"/>
    <cellStyle name="Calc Percent (1) 2 3" xfId="10932"/>
    <cellStyle name="Calc Percent (1) 2_2018 v 2019 Nominal" xfId="10933"/>
    <cellStyle name="Calc Percent (1) 3" xfId="10934"/>
    <cellStyle name="Calc Percent (1) 3 2" xfId="10935"/>
    <cellStyle name="Calc Percent (1) 3 2 2" xfId="10936"/>
    <cellStyle name="Calc Percent (1) 3 2_2018 v 2019 Nominal" xfId="10937"/>
    <cellStyle name="Calc Percent (1) 3 3" xfId="10938"/>
    <cellStyle name="Calc Percent (1) 3_2018 v 2019 Nominal" xfId="10939"/>
    <cellStyle name="Calc Percent (1) 4" xfId="10940"/>
    <cellStyle name="Calc Percent (1) 4 2" xfId="10941"/>
    <cellStyle name="Calc Percent (1) 4_2018 v 2019 Nominal" xfId="10942"/>
    <cellStyle name="Calc Percent (1) 5" xfId="10943"/>
    <cellStyle name="Calc Percent (1)_2018 v 2019 Nominal" xfId="10944"/>
    <cellStyle name="Calc Percent (2)" xfId="10945"/>
    <cellStyle name="Calc Percent (2) 2" xfId="10946"/>
    <cellStyle name="Calc Percent (2)_2018 v 2019 Nominal" xfId="10947"/>
    <cellStyle name="Calc Units (0)" xfId="10948"/>
    <cellStyle name="Calc Units (0) 2" xfId="10949"/>
    <cellStyle name="Calc Units (0) 2 2" xfId="10950"/>
    <cellStyle name="Calc Units (0) 2 2 2" xfId="10951"/>
    <cellStyle name="Calc Units (0) 2 2 2 2" xfId="10952"/>
    <cellStyle name="Calc Units (0) 2 2 2_2018 v 2019 Nominal" xfId="10953"/>
    <cellStyle name="Calc Units (0) 2 2 3" xfId="10954"/>
    <cellStyle name="Calc Units (0) 2 2_2018 v 2019 Nominal" xfId="10955"/>
    <cellStyle name="Calc Units (0) 2 3" xfId="10956"/>
    <cellStyle name="Calc Units (0) 2 3 2" xfId="10957"/>
    <cellStyle name="Calc Units (0) 2 3_2018 v 2019 Nominal" xfId="10958"/>
    <cellStyle name="Calc Units (0) 2 4" xfId="10959"/>
    <cellStyle name="Calc Units (0) 2_2018 v 2019 Nominal" xfId="10960"/>
    <cellStyle name="Calc Units (0) 3" xfId="10961"/>
    <cellStyle name="Calc Units (0) 3 2" xfId="10962"/>
    <cellStyle name="Calc Units (0) 3 2 2" xfId="10963"/>
    <cellStyle name="Calc Units (0) 3 2_2018 v 2019 Nominal" xfId="10964"/>
    <cellStyle name="Calc Units (0) 3 3" xfId="10965"/>
    <cellStyle name="Calc Units (0) 3_2018 v 2019 Nominal" xfId="10966"/>
    <cellStyle name="Calc Units (0) 4" xfId="10967"/>
    <cellStyle name="Calc Units (0) 4 2" xfId="10968"/>
    <cellStyle name="Calc Units (0) 4_2018 v 2019 Nominal" xfId="10969"/>
    <cellStyle name="Calc Units (0) 5" xfId="10970"/>
    <cellStyle name="Calc Units (0)_2018 v 2019 Nominal" xfId="10971"/>
    <cellStyle name="Calc Units (1)" xfId="10972"/>
    <cellStyle name="Calc Units (1) 2" xfId="10973"/>
    <cellStyle name="Calc Units (1)_2018 v 2019 Nominal" xfId="10974"/>
    <cellStyle name="Calc Units (2)" xfId="10975"/>
    <cellStyle name="Calc Units (2) 2" xfId="10976"/>
    <cellStyle name="Calc Units (2) 2 2" xfId="10977"/>
    <cellStyle name="Calc Units (2) 2 2 2" xfId="10978"/>
    <cellStyle name="Calc Units (2) 2 2_2018 v 2019 Nominal" xfId="10979"/>
    <cellStyle name="Calc Units (2) 2 3" xfId="10980"/>
    <cellStyle name="Calc Units (2) 2_2018 v 2019 Nominal" xfId="10981"/>
    <cellStyle name="Calc Units (2) 3" xfId="10982"/>
    <cellStyle name="Calc Units (2) 3 2" xfId="10983"/>
    <cellStyle name="Calc Units (2) 3 2 2" xfId="10984"/>
    <cellStyle name="Calc Units (2) 3 2_2018 v 2019 Nominal" xfId="10985"/>
    <cellStyle name="Calc Units (2) 3 3" xfId="10986"/>
    <cellStyle name="Calc Units (2) 3_2018 v 2019 Nominal" xfId="10987"/>
    <cellStyle name="Calc Units (2) 4" xfId="10988"/>
    <cellStyle name="Calc Units (2) 4 2" xfId="10989"/>
    <cellStyle name="Calc Units (2) 4_2018 v 2019 Nominal" xfId="10990"/>
    <cellStyle name="Calc Units (2) 5" xfId="10991"/>
    <cellStyle name="Calc Units (2)_2018 v 2019 Nominal" xfId="10992"/>
    <cellStyle name="CALC_ErrChk" xfId="10993"/>
    <cellStyle name="calculated" xfId="10994"/>
    <cellStyle name="Calculation 2" xfId="114"/>
    <cellStyle name="Calculation 2 2" xfId="115"/>
    <cellStyle name="Calculation 2 2 2" xfId="116"/>
    <cellStyle name="Calculation 2 2_Base year" xfId="10995"/>
    <cellStyle name="Calculation 2 3" xfId="117"/>
    <cellStyle name="Calculation 2 3 2" xfId="118"/>
    <cellStyle name="Calculation 2 3 3" xfId="119"/>
    <cellStyle name="Calculation 2 3_2018 v 2019 Nominal" xfId="10996"/>
    <cellStyle name="Calculation 2 4" xfId="120"/>
    <cellStyle name="Calculation 2 5" xfId="10997"/>
    <cellStyle name="Calculation 2_2018 v 2019 Nominal" xfId="10998"/>
    <cellStyle name="Calculation 3" xfId="10999"/>
    <cellStyle name="Calculation 3 2" xfId="11000"/>
    <cellStyle name="Calculation 3 3" xfId="11001"/>
    <cellStyle name="Calculation 3 3 2" xfId="11002"/>
    <cellStyle name="Calculation 3 3_2018 v 2019 Nominal" xfId="11003"/>
    <cellStyle name="Calculation 3 4" xfId="11004"/>
    <cellStyle name="Calculation 3_2018 v 2019 Nominal" xfId="11005"/>
    <cellStyle name="Calculation 4" xfId="11006"/>
    <cellStyle name="Calculation 4 2" xfId="11007"/>
    <cellStyle name="Calculation 4_2018 v 2019 Nominal" xfId="11008"/>
    <cellStyle name="Calculation 5" xfId="11009"/>
    <cellStyle name="Calculation 6" xfId="11010"/>
    <cellStyle name="Calculation 7" xfId="11011"/>
    <cellStyle name="Calculation 8" xfId="11012"/>
    <cellStyle name="Calculation 9" xfId="11013"/>
    <cellStyle name="Callum" xfId="11014"/>
    <cellStyle name="cárky [0]_laroux" xfId="11015"/>
    <cellStyle name="cárky_laroux" xfId="11016"/>
    <cellStyle name="Cash" xfId="11017"/>
    <cellStyle name="Cash 2" xfId="11018"/>
    <cellStyle name="Cash_2018 v 2019 Nominal" xfId="11019"/>
    <cellStyle name="Cell Link" xfId="11020"/>
    <cellStyle name="Cell Link." xfId="11021"/>
    <cellStyle name="Cell Link_2018 v 2019 Nominal" xfId="11022"/>
    <cellStyle name="Cena" xfId="11023"/>
    <cellStyle name="Cena 2" xfId="11024"/>
    <cellStyle name="Cena 2 2" xfId="11025"/>
    <cellStyle name="Cena 2_2018 v 2019 Nominal" xfId="11026"/>
    <cellStyle name="Cena_2018 v 2019 Nominal" xfId="11027"/>
    <cellStyle name="Center Currency" xfId="11028"/>
    <cellStyle name="Center Date" xfId="11029"/>
    <cellStyle name="Center Multiple" xfId="11030"/>
    <cellStyle name="Center Number" xfId="11031"/>
    <cellStyle name="Center Percentage" xfId="11032"/>
    <cellStyle name="Center Year" xfId="11033"/>
    <cellStyle name="Chart Landscape" xfId="11034"/>
    <cellStyle name="Check" xfId="11035"/>
    <cellStyle name="Check Cell 2" xfId="121"/>
    <cellStyle name="Check Cell 2 2" xfId="11036"/>
    <cellStyle name="Check Cell 2 2 2 2" xfId="122"/>
    <cellStyle name="Check Cell 2 2_E Factor" xfId="19091"/>
    <cellStyle name="Check Cell 2 3" xfId="11037"/>
    <cellStyle name="Check Cell 2 4" xfId="11038"/>
    <cellStyle name="Check Cell 2_2018 v 2019 Nominal" xfId="11039"/>
    <cellStyle name="Check Cell 3" xfId="11040"/>
    <cellStyle name="Check Cell 3 2" xfId="11041"/>
    <cellStyle name="Check Cell 3 3" xfId="11042"/>
    <cellStyle name="Check Cell 3_2018 v 2019 Nominal" xfId="11043"/>
    <cellStyle name="Check Cell 4" xfId="11044"/>
    <cellStyle name="Check Cell 5" xfId="11045"/>
    <cellStyle name="Check Cell 6" xfId="11046"/>
    <cellStyle name="Check Cell 7" xfId="11047"/>
    <cellStyle name="Check Cell 8" xfId="11048"/>
    <cellStyle name="Check Cell 9" xfId="11049"/>
    <cellStyle name="Checksum" xfId="11050"/>
    <cellStyle name="Co. Names" xfId="11051"/>
    <cellStyle name="Co. Names - Bold" xfId="11052"/>
    <cellStyle name="Co. Names_2018 v 2019 Nominal" xfId="11053"/>
    <cellStyle name="COL HEADINGS" xfId="11054"/>
    <cellStyle name="ColumnHead" xfId="11055"/>
    <cellStyle name="ColumnHeadings" xfId="11056"/>
    <cellStyle name="ColumnHeadings2" xfId="11057"/>
    <cellStyle name="Columnlines" xfId="11058"/>
    <cellStyle name="Comma" xfId="1" builtinId="3" customBuiltin="1"/>
    <cellStyle name="Comma  - Style1" xfId="11059"/>
    <cellStyle name="Comma  - Style1 2" xfId="11060"/>
    <cellStyle name="Comma  - Style1 2 2" xfId="11061"/>
    <cellStyle name="Comma  - Style1 2_2018 v 2019 Nominal" xfId="11062"/>
    <cellStyle name="Comma  - Style1 3" xfId="11063"/>
    <cellStyle name="Comma  - Style1 3 2" xfId="11064"/>
    <cellStyle name="Comma  - Style1 3_2018 v 2019 Nominal" xfId="11065"/>
    <cellStyle name="Comma  - Style1 4" xfId="11066"/>
    <cellStyle name="Comma  - Style1 4 2" xfId="11067"/>
    <cellStyle name="Comma  - Style1 4_2018 v 2019 Nominal" xfId="11068"/>
    <cellStyle name="Comma  - Style1_2018 v 2019 Nominal" xfId="11069"/>
    <cellStyle name="Comma  - Style2" xfId="11070"/>
    <cellStyle name="Comma  - Style2 2" xfId="11071"/>
    <cellStyle name="Comma  - Style2 2 2" xfId="11072"/>
    <cellStyle name="Comma  - Style2 2_2018 v 2019 Nominal" xfId="11073"/>
    <cellStyle name="Comma  - Style2 3" xfId="11074"/>
    <cellStyle name="Comma  - Style2 3 2" xfId="11075"/>
    <cellStyle name="Comma  - Style2 3_2018 v 2019 Nominal" xfId="11076"/>
    <cellStyle name="Comma  - Style2 4" xfId="11077"/>
    <cellStyle name="Comma  - Style2 4 2" xfId="11078"/>
    <cellStyle name="Comma  - Style2 4_2018 v 2019 Nominal" xfId="11079"/>
    <cellStyle name="Comma  - Style2_2018 v 2019 Nominal" xfId="11080"/>
    <cellStyle name="Comma  - Style3" xfId="11081"/>
    <cellStyle name="Comma  - Style3 2" xfId="11082"/>
    <cellStyle name="Comma  - Style3 2 2" xfId="11083"/>
    <cellStyle name="Comma  - Style3 2_2018 v 2019 Nominal" xfId="11084"/>
    <cellStyle name="Comma  - Style3 3" xfId="11085"/>
    <cellStyle name="Comma  - Style3 3 2" xfId="11086"/>
    <cellStyle name="Comma  - Style3 3_2018 v 2019 Nominal" xfId="11087"/>
    <cellStyle name="Comma  - Style3 4" xfId="11088"/>
    <cellStyle name="Comma  - Style3 4 2" xfId="11089"/>
    <cellStyle name="Comma  - Style3 4_2018 v 2019 Nominal" xfId="11090"/>
    <cellStyle name="Comma  - Style3_2018 v 2019 Nominal" xfId="11091"/>
    <cellStyle name="Comma  - Style4" xfId="11092"/>
    <cellStyle name="Comma  - Style4 2" xfId="11093"/>
    <cellStyle name="Comma  - Style4 2 2" xfId="11094"/>
    <cellStyle name="Comma  - Style4 2_2018 v 2019 Nominal" xfId="11095"/>
    <cellStyle name="Comma  - Style4 3" xfId="11096"/>
    <cellStyle name="Comma  - Style4 3 2" xfId="11097"/>
    <cellStyle name="Comma  - Style4 3_2018 v 2019 Nominal" xfId="11098"/>
    <cellStyle name="Comma  - Style4 4" xfId="11099"/>
    <cellStyle name="Comma  - Style4 4 2" xfId="11100"/>
    <cellStyle name="Comma  - Style4 4_2018 v 2019 Nominal" xfId="11101"/>
    <cellStyle name="Comma  - Style4_2018 v 2019 Nominal" xfId="11102"/>
    <cellStyle name="Comma  - Style5" xfId="11103"/>
    <cellStyle name="Comma  - Style5 2" xfId="11104"/>
    <cellStyle name="Comma  - Style5 2 2" xfId="11105"/>
    <cellStyle name="Comma  - Style5 2_2018 v 2019 Nominal" xfId="11106"/>
    <cellStyle name="Comma  - Style5 3" xfId="11107"/>
    <cellStyle name="Comma  - Style5 3 2" xfId="11108"/>
    <cellStyle name="Comma  - Style5 3_2018 v 2019 Nominal" xfId="11109"/>
    <cellStyle name="Comma  - Style5 4" xfId="11110"/>
    <cellStyle name="Comma  - Style5 4 2" xfId="11111"/>
    <cellStyle name="Comma  - Style5 4_2018 v 2019 Nominal" xfId="11112"/>
    <cellStyle name="Comma  - Style5_2018 v 2019 Nominal" xfId="11113"/>
    <cellStyle name="Comma  - Style6" xfId="11114"/>
    <cellStyle name="Comma  - Style6 2" xfId="11115"/>
    <cellStyle name="Comma  - Style6 2 2" xfId="11116"/>
    <cellStyle name="Comma  - Style6 2_2018 v 2019 Nominal" xfId="11117"/>
    <cellStyle name="Comma  - Style6 3" xfId="11118"/>
    <cellStyle name="Comma  - Style6 3 2" xfId="11119"/>
    <cellStyle name="Comma  - Style6 3_2018 v 2019 Nominal" xfId="11120"/>
    <cellStyle name="Comma  - Style6 4" xfId="11121"/>
    <cellStyle name="Comma  - Style6 4 2" xfId="11122"/>
    <cellStyle name="Comma  - Style6 4_2018 v 2019 Nominal" xfId="11123"/>
    <cellStyle name="Comma  - Style6_2018 v 2019 Nominal" xfId="11124"/>
    <cellStyle name="Comma  - Style7" xfId="11125"/>
    <cellStyle name="Comma  - Style7 2" xfId="11126"/>
    <cellStyle name="Comma  - Style7 2 2" xfId="11127"/>
    <cellStyle name="Comma  - Style7 2_2018 v 2019 Nominal" xfId="11128"/>
    <cellStyle name="Comma  - Style7 3" xfId="11129"/>
    <cellStyle name="Comma  - Style7 3 2" xfId="11130"/>
    <cellStyle name="Comma  - Style7 3_2018 v 2019 Nominal" xfId="11131"/>
    <cellStyle name="Comma  - Style7 4" xfId="11132"/>
    <cellStyle name="Comma  - Style7 4 2" xfId="11133"/>
    <cellStyle name="Comma  - Style7 4_2018 v 2019 Nominal" xfId="11134"/>
    <cellStyle name="Comma  - Style7_2018 v 2019 Nominal" xfId="11135"/>
    <cellStyle name="Comma  - Style8" xfId="11136"/>
    <cellStyle name="Comma  - Style8 2" xfId="11137"/>
    <cellStyle name="Comma  - Style8 2 2" xfId="11138"/>
    <cellStyle name="Comma  - Style8 2_2018 v 2019 Nominal" xfId="11139"/>
    <cellStyle name="Comma  - Style8 3" xfId="11140"/>
    <cellStyle name="Comma  - Style8 3 2" xfId="11141"/>
    <cellStyle name="Comma  - Style8 3_2018 v 2019 Nominal" xfId="11142"/>
    <cellStyle name="Comma  - Style8 4" xfId="11143"/>
    <cellStyle name="Comma  - Style8 4 2" xfId="11144"/>
    <cellStyle name="Comma  - Style8 4_2018 v 2019 Nominal" xfId="11145"/>
    <cellStyle name="Comma  - Style8_2018 v 2019 Nominal" xfId="11146"/>
    <cellStyle name="Comma [0]" xfId="12" builtinId="6" customBuiltin="1"/>
    <cellStyle name="Comma [0] 2" xfId="11147"/>
    <cellStyle name="Comma [0] 3" xfId="11148"/>
    <cellStyle name="Comma [0]7Z_87C" xfId="123"/>
    <cellStyle name="Comma [00]" xfId="11149"/>
    <cellStyle name="Comma [00] 2" xfId="11150"/>
    <cellStyle name="Comma [00] 2 2" xfId="11151"/>
    <cellStyle name="Comma [00] 2 2 2" xfId="11152"/>
    <cellStyle name="Comma [00] 2 2 2 2" xfId="11153"/>
    <cellStyle name="Comma [00] 2 2 2_2018 v 2019 Nominal" xfId="11154"/>
    <cellStyle name="Comma [00] 2 2 3" xfId="11155"/>
    <cellStyle name="Comma [00] 2 2_2018 v 2019 Nominal" xfId="11156"/>
    <cellStyle name="Comma [00] 2 3" xfId="11157"/>
    <cellStyle name="Comma [00] 2 3 2" xfId="11158"/>
    <cellStyle name="Comma [00] 2 3_2018 v 2019 Nominal" xfId="11159"/>
    <cellStyle name="Comma [00] 2 4" xfId="11160"/>
    <cellStyle name="Comma [00] 2_2018 v 2019 Nominal" xfId="11161"/>
    <cellStyle name="Comma [00] 3" xfId="11162"/>
    <cellStyle name="Comma [00] 3 2" xfId="11163"/>
    <cellStyle name="Comma [00] 3 2 2" xfId="11164"/>
    <cellStyle name="Comma [00] 3 2_2018 v 2019 Nominal" xfId="11165"/>
    <cellStyle name="Comma [00] 3 3" xfId="11166"/>
    <cellStyle name="Comma [00] 3_2018 v 2019 Nominal" xfId="11167"/>
    <cellStyle name="Comma [00] 4" xfId="11168"/>
    <cellStyle name="Comma [00] 4 2" xfId="11169"/>
    <cellStyle name="Comma [00] 4_2018 v 2019 Nominal" xfId="11170"/>
    <cellStyle name="Comma [00] 5" xfId="11171"/>
    <cellStyle name="Comma [00]_2018 v 2019 Nominal" xfId="11172"/>
    <cellStyle name="Comma [1]" xfId="11173"/>
    <cellStyle name="Comma [1] 2" xfId="11174"/>
    <cellStyle name="Comma [1]_2018 v 2019 Nominal" xfId="11175"/>
    <cellStyle name="Comma [2]" xfId="11176"/>
    <cellStyle name="Comma [3]" xfId="11177"/>
    <cellStyle name="Comma 0" xfId="124"/>
    <cellStyle name="Comma 0 [0]" xfId="11178"/>
    <cellStyle name="Comma 0 2" xfId="11179"/>
    <cellStyle name="Comma 0 2 2" xfId="11180"/>
    <cellStyle name="Comma 0 2_2018 v 2019 Nominal" xfId="11181"/>
    <cellStyle name="Comma 0 3" xfId="11182"/>
    <cellStyle name="Comma 0 4" xfId="11183"/>
    <cellStyle name="Comma 0 5" xfId="11184"/>
    <cellStyle name="Comma 0 6" xfId="11185"/>
    <cellStyle name="Comma 0_2018 v 2019 Nominal" xfId="11186"/>
    <cellStyle name="Comma 1" xfId="125"/>
    <cellStyle name="Comma 1 2" xfId="126"/>
    <cellStyle name="Comma 1 2 2" xfId="11187"/>
    <cellStyle name="Comma 1 2 2 2" xfId="11188"/>
    <cellStyle name="Comma 1 2 2_2018 v 2019 Nominal" xfId="11189"/>
    <cellStyle name="Comma 1 2 3" xfId="11190"/>
    <cellStyle name="Comma 1 2_2018 v 2019 Nominal" xfId="11191"/>
    <cellStyle name="Comma 1 3" xfId="11192"/>
    <cellStyle name="Comma 1 3 2" xfId="11193"/>
    <cellStyle name="Comma 1 3 2 2" xfId="11194"/>
    <cellStyle name="Comma 1 3 2_2018 v 2019 Nominal" xfId="11195"/>
    <cellStyle name="Comma 1 3 3" xfId="11196"/>
    <cellStyle name="Comma 1 3_2018 v 2019 Nominal" xfId="11197"/>
    <cellStyle name="Comma 1 4" xfId="11198"/>
    <cellStyle name="Comma 1 4 2" xfId="11199"/>
    <cellStyle name="Comma 1 4_2018 v 2019 Nominal" xfId="11200"/>
    <cellStyle name="Comma 1 5" xfId="11201"/>
    <cellStyle name="Comma 1_2018 v 2019 Nominal" xfId="11202"/>
    <cellStyle name="Comma 10" xfId="127"/>
    <cellStyle name="Comma 10 2" xfId="11203"/>
    <cellStyle name="Comma 10 2 2" xfId="11204"/>
    <cellStyle name="Comma 10 2_2018 v 2019 Nominal" xfId="11205"/>
    <cellStyle name="Comma 10 3" xfId="11206"/>
    <cellStyle name="Comma 10 4" xfId="11207"/>
    <cellStyle name="Comma 10_2018 v 2019 Nominal" xfId="11208"/>
    <cellStyle name="Comma 100" xfId="11209"/>
    <cellStyle name="Comma 100 2" xfId="11210"/>
    <cellStyle name="Comma 100_2018 v 2019 Nominal" xfId="11211"/>
    <cellStyle name="Comma 101" xfId="11212"/>
    <cellStyle name="Comma 101 2" xfId="11213"/>
    <cellStyle name="Comma 101_2018 v 2019 Nominal" xfId="11214"/>
    <cellStyle name="Comma 102" xfId="11215"/>
    <cellStyle name="Comma 102 2" xfId="11216"/>
    <cellStyle name="Comma 102_2018 v 2019 Nominal" xfId="11217"/>
    <cellStyle name="Comma 103" xfId="11218"/>
    <cellStyle name="Comma 103 2" xfId="11219"/>
    <cellStyle name="Comma 103_2018 v 2019 Nominal" xfId="11220"/>
    <cellStyle name="Comma 104" xfId="11221"/>
    <cellStyle name="Comma 104 2" xfId="11222"/>
    <cellStyle name="Comma 104_2018 v 2019 Nominal" xfId="11223"/>
    <cellStyle name="Comma 105" xfId="11224"/>
    <cellStyle name="Comma 105 2" xfId="11225"/>
    <cellStyle name="Comma 105_2018 v 2019 Nominal" xfId="11226"/>
    <cellStyle name="Comma 106" xfId="11227"/>
    <cellStyle name="Comma 106 2" xfId="11228"/>
    <cellStyle name="Comma 106_2018 v 2019 Nominal" xfId="11229"/>
    <cellStyle name="Comma 107" xfId="11230"/>
    <cellStyle name="Comma 107 2" xfId="11231"/>
    <cellStyle name="Comma 107_2018 v 2019 Nominal" xfId="11232"/>
    <cellStyle name="Comma 108" xfId="11233"/>
    <cellStyle name="Comma 108 2" xfId="11234"/>
    <cellStyle name="Comma 108_2018 v 2019 Nominal" xfId="11235"/>
    <cellStyle name="Comma 109" xfId="11236"/>
    <cellStyle name="Comma 109 2" xfId="11237"/>
    <cellStyle name="Comma 109_2018 v 2019 Nominal" xfId="11238"/>
    <cellStyle name="Comma 11" xfId="128"/>
    <cellStyle name="Comma 11 2" xfId="11239"/>
    <cellStyle name="Comma 11 2 2" xfId="11240"/>
    <cellStyle name="Comma 11 2_2018 v 2019 Nominal" xfId="11241"/>
    <cellStyle name="Comma 11 3" xfId="11242"/>
    <cellStyle name="Comma 11 4" xfId="11243"/>
    <cellStyle name="Comma 11_2018 v 2019 Nominal" xfId="11244"/>
    <cellStyle name="Comma 110" xfId="11245"/>
    <cellStyle name="Comma 110 2" xfId="11246"/>
    <cellStyle name="Comma 110_2018 v 2019 Nominal" xfId="11247"/>
    <cellStyle name="Comma 111" xfId="11248"/>
    <cellStyle name="Comma 111 2" xfId="11249"/>
    <cellStyle name="Comma 111_2018 v 2019 Nominal" xfId="11250"/>
    <cellStyle name="Comma 112" xfId="11251"/>
    <cellStyle name="Comma 113" xfId="11252"/>
    <cellStyle name="Comma 114" xfId="11253"/>
    <cellStyle name="Comma 114 2" xfId="11254"/>
    <cellStyle name="Comma 114 2 2" xfId="11255"/>
    <cellStyle name="Comma 114 2 3" xfId="11256"/>
    <cellStyle name="Comma 114 2_2018 v 2019 Nominal" xfId="11257"/>
    <cellStyle name="Comma 114 3" xfId="11258"/>
    <cellStyle name="Comma 114 4" xfId="11259"/>
    <cellStyle name="Comma 114 5" xfId="11260"/>
    <cellStyle name="Comma 114_2018 v 2019 Nominal" xfId="11261"/>
    <cellStyle name="Comma 115" xfId="11262"/>
    <cellStyle name="Comma 115 2" xfId="11263"/>
    <cellStyle name="Comma 115 2 2" xfId="11264"/>
    <cellStyle name="Comma 115 2 3" xfId="11265"/>
    <cellStyle name="Comma 115 2_2018 v 2019 Nominal" xfId="11266"/>
    <cellStyle name="Comma 115 3" xfId="11267"/>
    <cellStyle name="Comma 115 4" xfId="11268"/>
    <cellStyle name="Comma 115 5" xfId="11269"/>
    <cellStyle name="Comma 115_2018 v 2019 Nominal" xfId="11270"/>
    <cellStyle name="Comma 116" xfId="11271"/>
    <cellStyle name="Comma 116 2" xfId="11272"/>
    <cellStyle name="Comma 116 2 2" xfId="11273"/>
    <cellStyle name="Comma 116 2 3" xfId="11274"/>
    <cellStyle name="Comma 116 2_2018 v 2019 Nominal" xfId="11275"/>
    <cellStyle name="Comma 116 3" xfId="11276"/>
    <cellStyle name="Comma 116 4" xfId="11277"/>
    <cellStyle name="Comma 116 5" xfId="11278"/>
    <cellStyle name="Comma 116_2018 v 2019 Nominal" xfId="11279"/>
    <cellStyle name="Comma 117" xfId="11280"/>
    <cellStyle name="Comma 117 2" xfId="11281"/>
    <cellStyle name="Comma 117 2 2" xfId="11282"/>
    <cellStyle name="Comma 117 2 3" xfId="11283"/>
    <cellStyle name="Comma 117 2_2018 v 2019 Nominal" xfId="11284"/>
    <cellStyle name="Comma 117 3" xfId="11285"/>
    <cellStyle name="Comma 117 4" xfId="11286"/>
    <cellStyle name="Comma 117 5" xfId="11287"/>
    <cellStyle name="Comma 117_2018 v 2019 Nominal" xfId="11288"/>
    <cellStyle name="Comma 118" xfId="11289"/>
    <cellStyle name="Comma 118 2" xfId="11290"/>
    <cellStyle name="Comma 118 2 2" xfId="11291"/>
    <cellStyle name="Comma 118 2 3" xfId="11292"/>
    <cellStyle name="Comma 118 2_2018 v 2019 Nominal" xfId="11293"/>
    <cellStyle name="Comma 118 3" xfId="11294"/>
    <cellStyle name="Comma 118 4" xfId="11295"/>
    <cellStyle name="Comma 118 5" xfId="11296"/>
    <cellStyle name="Comma 118_2018 v 2019 Nominal" xfId="11297"/>
    <cellStyle name="Comma 119" xfId="11298"/>
    <cellStyle name="Comma 119 2" xfId="11299"/>
    <cellStyle name="Comma 119 2 2" xfId="11300"/>
    <cellStyle name="Comma 119 2 3" xfId="11301"/>
    <cellStyle name="Comma 119 2_2018 v 2019 Nominal" xfId="11302"/>
    <cellStyle name="Comma 119 3" xfId="11303"/>
    <cellStyle name="Comma 119 4" xfId="11304"/>
    <cellStyle name="Comma 119 5" xfId="11305"/>
    <cellStyle name="Comma 119_2018 v 2019 Nominal" xfId="11306"/>
    <cellStyle name="Comma 12" xfId="11307"/>
    <cellStyle name="Comma 12 2" xfId="11308"/>
    <cellStyle name="Comma 12 2 2" xfId="11309"/>
    <cellStyle name="Comma 12 2_2018 v 2019 Nominal" xfId="11310"/>
    <cellStyle name="Comma 12 3" xfId="11311"/>
    <cellStyle name="Comma 12 4" xfId="11312"/>
    <cellStyle name="Comma 12_2018 v 2019 Nominal" xfId="11313"/>
    <cellStyle name="Comma 120" xfId="11314"/>
    <cellStyle name="Comma 120 2" xfId="11315"/>
    <cellStyle name="Comma 120 2 2" xfId="11316"/>
    <cellStyle name="Comma 120 2 3" xfId="11317"/>
    <cellStyle name="Comma 120 2_2018 v 2019 Nominal" xfId="11318"/>
    <cellStyle name="Comma 120 3" xfId="11319"/>
    <cellStyle name="Comma 120 4" xfId="11320"/>
    <cellStyle name="Comma 120 5" xfId="11321"/>
    <cellStyle name="Comma 120_2018 v 2019 Nominal" xfId="11322"/>
    <cellStyle name="Comma 121" xfId="11323"/>
    <cellStyle name="Comma 121 2" xfId="11324"/>
    <cellStyle name="Comma 121 2 2" xfId="11325"/>
    <cellStyle name="Comma 121 2 3" xfId="11326"/>
    <cellStyle name="Comma 121 2_2018 v 2019 Nominal" xfId="11327"/>
    <cellStyle name="Comma 121 3" xfId="11328"/>
    <cellStyle name="Comma 121 4" xfId="11329"/>
    <cellStyle name="Comma 121 5" xfId="11330"/>
    <cellStyle name="Comma 121_2018 v 2019 Nominal" xfId="11331"/>
    <cellStyle name="Comma 122" xfId="11332"/>
    <cellStyle name="Comma 122 2" xfId="11333"/>
    <cellStyle name="Comma 122 3" xfId="11334"/>
    <cellStyle name="Comma 122 4" xfId="11335"/>
    <cellStyle name="Comma 122_2018 v 2019 Nominal" xfId="11336"/>
    <cellStyle name="Comma 123" xfId="11337"/>
    <cellStyle name="Comma 123 2" xfId="11338"/>
    <cellStyle name="Comma 123 3" xfId="11339"/>
    <cellStyle name="Comma 123 4" xfId="11340"/>
    <cellStyle name="Comma 123_2018 v 2019 Nominal" xfId="11341"/>
    <cellStyle name="Comma 124" xfId="11342"/>
    <cellStyle name="Comma 124 2" xfId="11343"/>
    <cellStyle name="Comma 124_2018 v 2019 Nominal" xfId="11344"/>
    <cellStyle name="Comma 125" xfId="11345"/>
    <cellStyle name="Comma 125 2" xfId="11346"/>
    <cellStyle name="Comma 125_2018 v 2019 Nominal" xfId="11347"/>
    <cellStyle name="Comma 126" xfId="11348"/>
    <cellStyle name="Comma 126 2" xfId="11349"/>
    <cellStyle name="Comma 126_2018 v 2019 Nominal" xfId="11350"/>
    <cellStyle name="Comma 127" xfId="11351"/>
    <cellStyle name="Comma 127 2" xfId="11352"/>
    <cellStyle name="Comma 127_2018 v 2019 Nominal" xfId="11353"/>
    <cellStyle name="Comma 128" xfId="11354"/>
    <cellStyle name="Comma 128 2" xfId="11355"/>
    <cellStyle name="Comma 128_2018 v 2019 Nominal" xfId="11356"/>
    <cellStyle name="Comma 129" xfId="11357"/>
    <cellStyle name="Comma 129 2" xfId="11358"/>
    <cellStyle name="Comma 129 3" xfId="11359"/>
    <cellStyle name="Comma 129_2018 v 2019 Nominal" xfId="11360"/>
    <cellStyle name="Comma 13" xfId="11361"/>
    <cellStyle name="Comma 13 2" xfId="11362"/>
    <cellStyle name="Comma 13 2 2" xfId="11363"/>
    <cellStyle name="Comma 13 2_2018 v 2019 Nominal" xfId="11364"/>
    <cellStyle name="Comma 13 3" xfId="11365"/>
    <cellStyle name="Comma 13 4" xfId="11366"/>
    <cellStyle name="Comma 13_2018 v 2019 Nominal" xfId="11367"/>
    <cellStyle name="Comma 130" xfId="11368"/>
    <cellStyle name="Comma 130 2" xfId="11369"/>
    <cellStyle name="Comma 130 3" xfId="11370"/>
    <cellStyle name="Comma 130_2018 v 2019 Nominal" xfId="11371"/>
    <cellStyle name="Comma 131" xfId="11372"/>
    <cellStyle name="Comma 131 2" xfId="11373"/>
    <cellStyle name="Comma 131_2018 v 2019 Nominal" xfId="11374"/>
    <cellStyle name="Comma 132" xfId="11375"/>
    <cellStyle name="Comma 132 2" xfId="11376"/>
    <cellStyle name="Comma 132_2018 v 2019 Nominal" xfId="11377"/>
    <cellStyle name="Comma 133" xfId="11378"/>
    <cellStyle name="Comma 133 2" xfId="11379"/>
    <cellStyle name="Comma 133_2018 v 2019 Nominal" xfId="11380"/>
    <cellStyle name="Comma 134" xfId="11381"/>
    <cellStyle name="Comma 134 2" xfId="11382"/>
    <cellStyle name="Comma 134 3" xfId="11383"/>
    <cellStyle name="Comma 134_2018 v 2019 Nominal" xfId="11384"/>
    <cellStyle name="Comma 135" xfId="11385"/>
    <cellStyle name="Comma 136" xfId="11386"/>
    <cellStyle name="Comma 137" xfId="11387"/>
    <cellStyle name="Comma 138" xfId="11388"/>
    <cellStyle name="Comma 139" xfId="11389"/>
    <cellStyle name="Comma 14" xfId="11390"/>
    <cellStyle name="Comma 14 2" xfId="11391"/>
    <cellStyle name="Comma 14 2 2" xfId="11392"/>
    <cellStyle name="Comma 14 2_2018 v 2019 Nominal" xfId="11393"/>
    <cellStyle name="Comma 14 3" xfId="11394"/>
    <cellStyle name="Comma 14 4" xfId="11395"/>
    <cellStyle name="Comma 14_2018 v 2019 Nominal" xfId="11396"/>
    <cellStyle name="Comma 140" xfId="11397"/>
    <cellStyle name="Comma 141" xfId="11398"/>
    <cellStyle name="Comma 142" xfId="11399"/>
    <cellStyle name="Comma 143" xfId="11400"/>
    <cellStyle name="Comma 144" xfId="11401"/>
    <cellStyle name="Comma 145" xfId="11402"/>
    <cellStyle name="Comma 146" xfId="11403"/>
    <cellStyle name="Comma 147" xfId="11404"/>
    <cellStyle name="Comma 148" xfId="11405"/>
    <cellStyle name="Comma 149" xfId="11406"/>
    <cellStyle name="Comma 15" xfId="11407"/>
    <cellStyle name="Comma 15 2" xfId="11408"/>
    <cellStyle name="Comma 15 2 2" xfId="11409"/>
    <cellStyle name="Comma 15 2_2018 v 2019 Nominal" xfId="11410"/>
    <cellStyle name="Comma 15 3" xfId="11411"/>
    <cellStyle name="Comma 15 4" xfId="11412"/>
    <cellStyle name="Comma 15_2018 v 2019 Nominal" xfId="11413"/>
    <cellStyle name="Comma 150" xfId="11414"/>
    <cellStyle name="Comma 151" xfId="11415"/>
    <cellStyle name="Comma 152" xfId="11416"/>
    <cellStyle name="Comma 153" xfId="11417"/>
    <cellStyle name="Comma 154" xfId="11418"/>
    <cellStyle name="Comma 155" xfId="11419"/>
    <cellStyle name="Comma 156" xfId="11420"/>
    <cellStyle name="Comma 157" xfId="11421"/>
    <cellStyle name="Comma 158" xfId="11422"/>
    <cellStyle name="Comma 159" xfId="11423"/>
    <cellStyle name="Comma 16" xfId="11424"/>
    <cellStyle name="Comma 16 2" xfId="11425"/>
    <cellStyle name="Comma 16 2 2" xfId="11426"/>
    <cellStyle name="Comma 16 2_2018 v 2019 Nominal" xfId="11427"/>
    <cellStyle name="Comma 16 3" xfId="11428"/>
    <cellStyle name="Comma 16 4" xfId="11429"/>
    <cellStyle name="Comma 16_2018 v 2019 Nominal" xfId="11430"/>
    <cellStyle name="Comma 160" xfId="11431"/>
    <cellStyle name="Comma 161" xfId="11432"/>
    <cellStyle name="Comma 162" xfId="11433"/>
    <cellStyle name="Comma 163" xfId="11434"/>
    <cellStyle name="Comma 164" xfId="11435"/>
    <cellStyle name="Comma 165" xfId="11436"/>
    <cellStyle name="Comma 166" xfId="11437"/>
    <cellStyle name="Comma 167" xfId="11438"/>
    <cellStyle name="Comma 17" xfId="11439"/>
    <cellStyle name="Comma 17 2" xfId="11440"/>
    <cellStyle name="Comma 17 2 2" xfId="11441"/>
    <cellStyle name="Comma 17 2_2018 v 2019 Nominal" xfId="11442"/>
    <cellStyle name="Comma 17 3" xfId="11443"/>
    <cellStyle name="Comma 17 4" xfId="11444"/>
    <cellStyle name="Comma 17_2018 v 2019 Nominal" xfId="11445"/>
    <cellStyle name="Comma 18" xfId="11446"/>
    <cellStyle name="Comma 18 2" xfId="11447"/>
    <cellStyle name="Comma 18 2 2" xfId="11448"/>
    <cellStyle name="Comma 18 2_2018 v 2019 Nominal" xfId="11449"/>
    <cellStyle name="Comma 18 3" xfId="11450"/>
    <cellStyle name="Comma 18 4" xfId="11451"/>
    <cellStyle name="Comma 18_2018 v 2019 Nominal" xfId="11452"/>
    <cellStyle name="Comma 19" xfId="11453"/>
    <cellStyle name="Comma 19 2" xfId="11454"/>
    <cellStyle name="Comma 19 3" xfId="11455"/>
    <cellStyle name="Comma 19 4" xfId="11456"/>
    <cellStyle name="Comma 19_2018 v 2019 Nominal" xfId="11457"/>
    <cellStyle name="Comma 2" xfId="22"/>
    <cellStyle name="Comma 2 10" xfId="19102"/>
    <cellStyle name="Comma 2 2" xfId="130"/>
    <cellStyle name="Comma 2 2 2" xfId="131"/>
    <cellStyle name="Comma 2 2 2 2" xfId="11458"/>
    <cellStyle name="Comma 2 2 2 2 2" xfId="11459"/>
    <cellStyle name="Comma 2 2 2 2 2 2" xfId="11460"/>
    <cellStyle name="Comma 2 2 2 2 2 2 2" xfId="11461"/>
    <cellStyle name="Comma 2 2 2 2 2 2 3" xfId="11462"/>
    <cellStyle name="Comma 2 2 2 2 2 2_2018 v 2019 Nominal" xfId="11463"/>
    <cellStyle name="Comma 2 2 2 2 2 3" xfId="11464"/>
    <cellStyle name="Comma 2 2 2 2 2 4" xfId="11465"/>
    <cellStyle name="Comma 2 2 2 2 2 5" xfId="11466"/>
    <cellStyle name="Comma 2 2 2 2 2_2018 v 2019 Nominal" xfId="11467"/>
    <cellStyle name="Comma 2 2 2 2 3" xfId="11468"/>
    <cellStyle name="Comma 2 2 2 2 3 2" xfId="11469"/>
    <cellStyle name="Comma 2 2 2 2 3 3" xfId="11470"/>
    <cellStyle name="Comma 2 2 2 2 3_2018 v 2019 Nominal" xfId="11471"/>
    <cellStyle name="Comma 2 2 2 2 4" xfId="11472"/>
    <cellStyle name="Comma 2 2 2 2 5" xfId="11473"/>
    <cellStyle name="Comma 2 2 2 2 6" xfId="11474"/>
    <cellStyle name="Comma 2 2 2 2_2018 v 2019 Nominal" xfId="11475"/>
    <cellStyle name="Comma 2 2 2 3" xfId="11476"/>
    <cellStyle name="Comma 2 2 2 3 2" xfId="11477"/>
    <cellStyle name="Comma 2 2 2 3 2 2" xfId="11478"/>
    <cellStyle name="Comma 2 2 2 3 2 2 2" xfId="11479"/>
    <cellStyle name="Comma 2 2 2 3 2 2 3" xfId="11480"/>
    <cellStyle name="Comma 2 2 2 3 2 2_2018 v 2019 Nominal" xfId="11481"/>
    <cellStyle name="Comma 2 2 2 3 2 3" xfId="11482"/>
    <cellStyle name="Comma 2 2 2 3 2 4" xfId="11483"/>
    <cellStyle name="Comma 2 2 2 3 2 5" xfId="11484"/>
    <cellStyle name="Comma 2 2 2 3 2_2018 v 2019 Nominal" xfId="11485"/>
    <cellStyle name="Comma 2 2 2 3 3" xfId="11486"/>
    <cellStyle name="Comma 2 2 2 3 3 2" xfId="11487"/>
    <cellStyle name="Comma 2 2 2 3 3 3" xfId="11488"/>
    <cellStyle name="Comma 2 2 2 3 3_2018 v 2019 Nominal" xfId="11489"/>
    <cellStyle name="Comma 2 2 2 3 4" xfId="11490"/>
    <cellStyle name="Comma 2 2 2 3 5" xfId="11491"/>
    <cellStyle name="Comma 2 2 2 3 6" xfId="11492"/>
    <cellStyle name="Comma 2 2 2 3_2018 v 2019 Nominal" xfId="11493"/>
    <cellStyle name="Comma 2 2 2 4" xfId="11494"/>
    <cellStyle name="Comma 2 2 2 4 2" xfId="11495"/>
    <cellStyle name="Comma 2 2 2 4 2 2" xfId="11496"/>
    <cellStyle name="Comma 2 2 2 4 2 3" xfId="11497"/>
    <cellStyle name="Comma 2 2 2 4 2_2018 v 2019 Nominal" xfId="11498"/>
    <cellStyle name="Comma 2 2 2 4 3" xfId="11499"/>
    <cellStyle name="Comma 2 2 2 4 4" xfId="11500"/>
    <cellStyle name="Comma 2 2 2 4 5" xfId="11501"/>
    <cellStyle name="Comma 2 2 2 4_2018 v 2019 Nominal" xfId="11502"/>
    <cellStyle name="Comma 2 2 2 5" xfId="11503"/>
    <cellStyle name="Comma 2 2 2 5 2" xfId="11504"/>
    <cellStyle name="Comma 2 2 2 5 3" xfId="11505"/>
    <cellStyle name="Comma 2 2 2 5_2018 v 2019 Nominal" xfId="11506"/>
    <cellStyle name="Comma 2 2 2 6" xfId="11507"/>
    <cellStyle name="Comma 2 2 2 7" xfId="11508"/>
    <cellStyle name="Comma 2 2 2 8" xfId="11509"/>
    <cellStyle name="Comma 2 2 2_2018 v 2019 Nominal" xfId="11510"/>
    <cellStyle name="Comma 2 2 3" xfId="132"/>
    <cellStyle name="Comma 2 2 4" xfId="133"/>
    <cellStyle name="Comma 2 2_2018 v 2019 Nominal" xfId="11511"/>
    <cellStyle name="Comma 2 3" xfId="134"/>
    <cellStyle name="Comma 2 3 2" xfId="135"/>
    <cellStyle name="Comma 2 3 2 2" xfId="11512"/>
    <cellStyle name="Comma 2 3 2 2 2" xfId="11513"/>
    <cellStyle name="Comma 2 3 2 2_2018 v 2019 Nominal" xfId="11514"/>
    <cellStyle name="Comma 2 3 2 3" xfId="11515"/>
    <cellStyle name="Comma 2 3 2 4" xfId="11516"/>
    <cellStyle name="Comma 2 3 2_2018 v 2019 Nominal" xfId="11517"/>
    <cellStyle name="Comma 2 3 3" xfId="136"/>
    <cellStyle name="Comma 2 3 3 2" xfId="11518"/>
    <cellStyle name="Comma 2 3 3 2 2" xfId="11519"/>
    <cellStyle name="Comma 2 3 3 2_2018 v 2019 Nominal" xfId="11520"/>
    <cellStyle name="Comma 2 3 3 3" xfId="11521"/>
    <cellStyle name="Comma 2 3 3_2018 v 2019 Nominal" xfId="11522"/>
    <cellStyle name="Comma 2 3 4" xfId="11523"/>
    <cellStyle name="Comma 2 3 4 2" xfId="11524"/>
    <cellStyle name="Comma 2 3 4_2018 v 2019 Nominal" xfId="11525"/>
    <cellStyle name="Comma 2 3 5" xfId="11526"/>
    <cellStyle name="Comma 2 3 6" xfId="11527"/>
    <cellStyle name="Comma 2 3 7" xfId="11528"/>
    <cellStyle name="Comma 2 3_2018 v 2019 Nominal" xfId="11529"/>
    <cellStyle name="Comma 2 4" xfId="137"/>
    <cellStyle name="Comma 2 4 2" xfId="11530"/>
    <cellStyle name="Comma 2 4 3" xfId="11531"/>
    <cellStyle name="Comma 2 4_2018 v 2019 Nominal" xfId="11532"/>
    <cellStyle name="Comma 2 5" xfId="138"/>
    <cellStyle name="Comma 2 5 2" xfId="11533"/>
    <cellStyle name="Comma 2 5 3" xfId="11534"/>
    <cellStyle name="Comma 2 5_2018 v 2019 Nominal" xfId="11535"/>
    <cellStyle name="Comma 2 6" xfId="139"/>
    <cellStyle name="Comma 2 7" xfId="140"/>
    <cellStyle name="Comma 2 8" xfId="141"/>
    <cellStyle name="Comma 2 9" xfId="129"/>
    <cellStyle name="Comma 2_2018 v 2019 Nominal" xfId="11536"/>
    <cellStyle name="Comma 20" xfId="11537"/>
    <cellStyle name="Comma 20 2" xfId="11538"/>
    <cellStyle name="Comma 20 2 2" xfId="11539"/>
    <cellStyle name="Comma 20 2 2 2" xfId="11540"/>
    <cellStyle name="Comma 20 2 2 2 2" xfId="11541"/>
    <cellStyle name="Comma 20 2 2 2 3" xfId="11542"/>
    <cellStyle name="Comma 20 2 2 2_2018 v 2019 Nominal" xfId="11543"/>
    <cellStyle name="Comma 20 2 2 3" xfId="11544"/>
    <cellStyle name="Comma 20 2 2 4" xfId="11545"/>
    <cellStyle name="Comma 20 2 2 5" xfId="11546"/>
    <cellStyle name="Comma 20 2 2_2018 v 2019 Nominal" xfId="11547"/>
    <cellStyle name="Comma 20 2 3" xfId="11548"/>
    <cellStyle name="Comma 20 2 3 2" xfId="11549"/>
    <cellStyle name="Comma 20 2 3 3" xfId="11550"/>
    <cellStyle name="Comma 20 2 3_2018 v 2019 Nominal" xfId="11551"/>
    <cellStyle name="Comma 20 2 4" xfId="11552"/>
    <cellStyle name="Comma 20 2 5" xfId="11553"/>
    <cellStyle name="Comma 20 2 6" xfId="11554"/>
    <cellStyle name="Comma 20 2_2018 v 2019 Nominal" xfId="11555"/>
    <cellStyle name="Comma 20 3" xfId="11556"/>
    <cellStyle name="Comma 20 3 2" xfId="11557"/>
    <cellStyle name="Comma 20 3 2 2" xfId="11558"/>
    <cellStyle name="Comma 20 3 2 2 2" xfId="11559"/>
    <cellStyle name="Comma 20 3 2 2 3" xfId="11560"/>
    <cellStyle name="Comma 20 3 2 2_2018 v 2019 Nominal" xfId="11561"/>
    <cellStyle name="Comma 20 3 2 3" xfId="11562"/>
    <cellStyle name="Comma 20 3 2 4" xfId="11563"/>
    <cellStyle name="Comma 20 3 2 5" xfId="11564"/>
    <cellStyle name="Comma 20 3 2_2018 v 2019 Nominal" xfId="11565"/>
    <cellStyle name="Comma 20 3 3" xfId="11566"/>
    <cellStyle name="Comma 20 3 3 2" xfId="11567"/>
    <cellStyle name="Comma 20 3 3 3" xfId="11568"/>
    <cellStyle name="Comma 20 3 3_2018 v 2019 Nominal" xfId="11569"/>
    <cellStyle name="Comma 20 3 4" xfId="11570"/>
    <cellStyle name="Comma 20 3 5" xfId="11571"/>
    <cellStyle name="Comma 20 3 6" xfId="11572"/>
    <cellStyle name="Comma 20 3_2018 v 2019 Nominal" xfId="11573"/>
    <cellStyle name="Comma 20 4" xfId="11574"/>
    <cellStyle name="Comma 20 4 2" xfId="11575"/>
    <cellStyle name="Comma 20 4 2 2" xfId="11576"/>
    <cellStyle name="Comma 20 4 2 3" xfId="11577"/>
    <cellStyle name="Comma 20 4 2_2018 v 2019 Nominal" xfId="11578"/>
    <cellStyle name="Comma 20 4 3" xfId="11579"/>
    <cellStyle name="Comma 20 4 4" xfId="11580"/>
    <cellStyle name="Comma 20 4 5" xfId="11581"/>
    <cellStyle name="Comma 20 4_2018 v 2019 Nominal" xfId="11582"/>
    <cellStyle name="Comma 20 5" xfId="11583"/>
    <cellStyle name="Comma 20 5 2" xfId="11584"/>
    <cellStyle name="Comma 20 5 3" xfId="11585"/>
    <cellStyle name="Comma 20 5_2018 v 2019 Nominal" xfId="11586"/>
    <cellStyle name="Comma 20 6" xfId="11587"/>
    <cellStyle name="Comma 20 7" xfId="11588"/>
    <cellStyle name="Comma 20 8" xfId="11589"/>
    <cellStyle name="Comma 20 9" xfId="11590"/>
    <cellStyle name="Comma 20_2018 v 2019 Nominal" xfId="11591"/>
    <cellStyle name="Comma 21" xfId="11592"/>
    <cellStyle name="Comma 21 2" xfId="11593"/>
    <cellStyle name="Comma 21 2 2" xfId="11594"/>
    <cellStyle name="Comma 21 2 2 2" xfId="11595"/>
    <cellStyle name="Comma 21 2 2 2 2" xfId="11596"/>
    <cellStyle name="Comma 21 2 2 2 3" xfId="11597"/>
    <cellStyle name="Comma 21 2 2 2_2018 v 2019 Nominal" xfId="11598"/>
    <cellStyle name="Comma 21 2 2 3" xfId="11599"/>
    <cellStyle name="Comma 21 2 2 4" xfId="11600"/>
    <cellStyle name="Comma 21 2 2 5" xfId="11601"/>
    <cellStyle name="Comma 21 2 2_2018 v 2019 Nominal" xfId="11602"/>
    <cellStyle name="Comma 21 2 3" xfId="11603"/>
    <cellStyle name="Comma 21 2 3 2" xfId="11604"/>
    <cellStyle name="Comma 21 2 3 3" xfId="11605"/>
    <cellStyle name="Comma 21 2 3_2018 v 2019 Nominal" xfId="11606"/>
    <cellStyle name="Comma 21 2 4" xfId="11607"/>
    <cellStyle name="Comma 21 2 5" xfId="11608"/>
    <cellStyle name="Comma 21 2 6" xfId="11609"/>
    <cellStyle name="Comma 21 2_2018 v 2019 Nominal" xfId="11610"/>
    <cellStyle name="Comma 21 3" xfId="11611"/>
    <cellStyle name="Comma 21 3 2" xfId="11612"/>
    <cellStyle name="Comma 21 3 2 2" xfId="11613"/>
    <cellStyle name="Comma 21 3 2 2 2" xfId="11614"/>
    <cellStyle name="Comma 21 3 2 2 3" xfId="11615"/>
    <cellStyle name="Comma 21 3 2 2_2018 v 2019 Nominal" xfId="11616"/>
    <cellStyle name="Comma 21 3 2 3" xfId="11617"/>
    <cellStyle name="Comma 21 3 2 4" xfId="11618"/>
    <cellStyle name="Comma 21 3 2 5" xfId="11619"/>
    <cellStyle name="Comma 21 3 2_2018 v 2019 Nominal" xfId="11620"/>
    <cellStyle name="Comma 21 3 3" xfId="11621"/>
    <cellStyle name="Comma 21 3 3 2" xfId="11622"/>
    <cellStyle name="Comma 21 3 3 3" xfId="11623"/>
    <cellStyle name="Comma 21 3 3_2018 v 2019 Nominal" xfId="11624"/>
    <cellStyle name="Comma 21 3 4" xfId="11625"/>
    <cellStyle name="Comma 21 3 5" xfId="11626"/>
    <cellStyle name="Comma 21 3 6" xfId="11627"/>
    <cellStyle name="Comma 21 3_2018 v 2019 Nominal" xfId="11628"/>
    <cellStyle name="Comma 21 4" xfId="11629"/>
    <cellStyle name="Comma 21 4 2" xfId="11630"/>
    <cellStyle name="Comma 21 4 2 2" xfId="11631"/>
    <cellStyle name="Comma 21 4 2 3" xfId="11632"/>
    <cellStyle name="Comma 21 4 2_2018 v 2019 Nominal" xfId="11633"/>
    <cellStyle name="Comma 21 4 3" xfId="11634"/>
    <cellStyle name="Comma 21 4 4" xfId="11635"/>
    <cellStyle name="Comma 21 4 5" xfId="11636"/>
    <cellStyle name="Comma 21 4_2018 v 2019 Nominal" xfId="11637"/>
    <cellStyle name="Comma 21 5" xfId="11638"/>
    <cellStyle name="Comma 21 5 2" xfId="11639"/>
    <cellStyle name="Comma 21 5 3" xfId="11640"/>
    <cellStyle name="Comma 21 5_2018 v 2019 Nominal" xfId="11641"/>
    <cellStyle name="Comma 21 6" xfId="11642"/>
    <cellStyle name="Comma 21 7" xfId="11643"/>
    <cellStyle name="Comma 21 8" xfId="11644"/>
    <cellStyle name="Comma 21 9" xfId="11645"/>
    <cellStyle name="Comma 21_2018 v 2019 Nominal" xfId="11646"/>
    <cellStyle name="Comma 22" xfId="11647"/>
    <cellStyle name="Comma 22 2" xfId="11648"/>
    <cellStyle name="Comma 22 2 2" xfId="11649"/>
    <cellStyle name="Comma 22 2 2 2" xfId="11650"/>
    <cellStyle name="Comma 22 2 2 2 2" xfId="11651"/>
    <cellStyle name="Comma 22 2 2 2 3" xfId="11652"/>
    <cellStyle name="Comma 22 2 2 2_2018 v 2019 Nominal" xfId="11653"/>
    <cellStyle name="Comma 22 2 2 3" xfId="11654"/>
    <cellStyle name="Comma 22 2 2 4" xfId="11655"/>
    <cellStyle name="Comma 22 2 2 5" xfId="11656"/>
    <cellStyle name="Comma 22 2 2_2018 v 2019 Nominal" xfId="11657"/>
    <cellStyle name="Comma 22 2 3" xfId="11658"/>
    <cellStyle name="Comma 22 2 3 2" xfId="11659"/>
    <cellStyle name="Comma 22 2 3 3" xfId="11660"/>
    <cellStyle name="Comma 22 2 3_2018 v 2019 Nominal" xfId="11661"/>
    <cellStyle name="Comma 22 2 4" xfId="11662"/>
    <cellStyle name="Comma 22 2 5" xfId="11663"/>
    <cellStyle name="Comma 22 2 6" xfId="11664"/>
    <cellStyle name="Comma 22 2_2018 v 2019 Nominal" xfId="11665"/>
    <cellStyle name="Comma 22 3" xfId="11666"/>
    <cellStyle name="Comma 22 3 2" xfId="11667"/>
    <cellStyle name="Comma 22 3 2 2" xfId="11668"/>
    <cellStyle name="Comma 22 3 2 2 2" xfId="11669"/>
    <cellStyle name="Comma 22 3 2 2 3" xfId="11670"/>
    <cellStyle name="Comma 22 3 2 2_2018 v 2019 Nominal" xfId="11671"/>
    <cellStyle name="Comma 22 3 2 3" xfId="11672"/>
    <cellStyle name="Comma 22 3 2 4" xfId="11673"/>
    <cellStyle name="Comma 22 3 2 5" xfId="11674"/>
    <cellStyle name="Comma 22 3 2_2018 v 2019 Nominal" xfId="11675"/>
    <cellStyle name="Comma 22 3 3" xfId="11676"/>
    <cellStyle name="Comma 22 3 3 2" xfId="11677"/>
    <cellStyle name="Comma 22 3 3 3" xfId="11678"/>
    <cellStyle name="Comma 22 3 3_2018 v 2019 Nominal" xfId="11679"/>
    <cellStyle name="Comma 22 3 4" xfId="11680"/>
    <cellStyle name="Comma 22 3 5" xfId="11681"/>
    <cellStyle name="Comma 22 3 6" xfId="11682"/>
    <cellStyle name="Comma 22 3_2018 v 2019 Nominal" xfId="11683"/>
    <cellStyle name="Comma 22 4" xfId="11684"/>
    <cellStyle name="Comma 22 4 2" xfId="11685"/>
    <cellStyle name="Comma 22 4 2 2" xfId="11686"/>
    <cellStyle name="Comma 22 4 2 3" xfId="11687"/>
    <cellStyle name="Comma 22 4 2_2018 v 2019 Nominal" xfId="11688"/>
    <cellStyle name="Comma 22 4 3" xfId="11689"/>
    <cellStyle name="Comma 22 4 4" xfId="11690"/>
    <cellStyle name="Comma 22 4 5" xfId="11691"/>
    <cellStyle name="Comma 22 4_2018 v 2019 Nominal" xfId="11692"/>
    <cellStyle name="Comma 22 5" xfId="11693"/>
    <cellStyle name="Comma 22 5 2" xfId="11694"/>
    <cellStyle name="Comma 22 5 3" xfId="11695"/>
    <cellStyle name="Comma 22 5_2018 v 2019 Nominal" xfId="11696"/>
    <cellStyle name="Comma 22 6" xfId="11697"/>
    <cellStyle name="Comma 22 7" xfId="11698"/>
    <cellStyle name="Comma 22 8" xfId="11699"/>
    <cellStyle name="Comma 22 9" xfId="11700"/>
    <cellStyle name="Comma 22_2018 v 2019 Nominal" xfId="11701"/>
    <cellStyle name="Comma 23" xfId="11702"/>
    <cellStyle name="Comma 23 2" xfId="11703"/>
    <cellStyle name="Comma 23 2 2" xfId="11704"/>
    <cellStyle name="Comma 23 2 2 2" xfId="11705"/>
    <cellStyle name="Comma 23 2 2 2 2" xfId="11706"/>
    <cellStyle name="Comma 23 2 2 2 3" xfId="11707"/>
    <cellStyle name="Comma 23 2 2 2_2018 v 2019 Nominal" xfId="11708"/>
    <cellStyle name="Comma 23 2 2 3" xfId="11709"/>
    <cellStyle name="Comma 23 2 2 4" xfId="11710"/>
    <cellStyle name="Comma 23 2 2 5" xfId="11711"/>
    <cellStyle name="Comma 23 2 2_2018 v 2019 Nominal" xfId="11712"/>
    <cellStyle name="Comma 23 2 3" xfId="11713"/>
    <cellStyle name="Comma 23 2 3 2" xfId="11714"/>
    <cellStyle name="Comma 23 2 3 3" xfId="11715"/>
    <cellStyle name="Comma 23 2 3_2018 v 2019 Nominal" xfId="11716"/>
    <cellStyle name="Comma 23 2 4" xfId="11717"/>
    <cellStyle name="Comma 23 2 5" xfId="11718"/>
    <cellStyle name="Comma 23 2 6" xfId="11719"/>
    <cellStyle name="Comma 23 2_2018 v 2019 Nominal" xfId="11720"/>
    <cellStyle name="Comma 23 3" xfId="11721"/>
    <cellStyle name="Comma 23 3 2" xfId="11722"/>
    <cellStyle name="Comma 23 3 2 2" xfId="11723"/>
    <cellStyle name="Comma 23 3 2 2 2" xfId="11724"/>
    <cellStyle name="Comma 23 3 2 2 3" xfId="11725"/>
    <cellStyle name="Comma 23 3 2 2_2018 v 2019 Nominal" xfId="11726"/>
    <cellStyle name="Comma 23 3 2 3" xfId="11727"/>
    <cellStyle name="Comma 23 3 2 4" xfId="11728"/>
    <cellStyle name="Comma 23 3 2 5" xfId="11729"/>
    <cellStyle name="Comma 23 3 2_2018 v 2019 Nominal" xfId="11730"/>
    <cellStyle name="Comma 23 3 3" xfId="11731"/>
    <cellStyle name="Comma 23 3 3 2" xfId="11732"/>
    <cellStyle name="Comma 23 3 3 3" xfId="11733"/>
    <cellStyle name="Comma 23 3 3_2018 v 2019 Nominal" xfId="11734"/>
    <cellStyle name="Comma 23 3 4" xfId="11735"/>
    <cellStyle name="Comma 23 3 5" xfId="11736"/>
    <cellStyle name="Comma 23 3 6" xfId="11737"/>
    <cellStyle name="Comma 23 3_2018 v 2019 Nominal" xfId="11738"/>
    <cellStyle name="Comma 23 4" xfId="11739"/>
    <cellStyle name="Comma 23 4 2" xfId="11740"/>
    <cellStyle name="Comma 23 4 2 2" xfId="11741"/>
    <cellStyle name="Comma 23 4 2 3" xfId="11742"/>
    <cellStyle name="Comma 23 4 2_2018 v 2019 Nominal" xfId="11743"/>
    <cellStyle name="Comma 23 4 3" xfId="11744"/>
    <cellStyle name="Comma 23 4 4" xfId="11745"/>
    <cellStyle name="Comma 23 4 5" xfId="11746"/>
    <cellStyle name="Comma 23 4_2018 v 2019 Nominal" xfId="11747"/>
    <cellStyle name="Comma 23 5" xfId="11748"/>
    <cellStyle name="Comma 23 5 2" xfId="11749"/>
    <cellStyle name="Comma 23 5 3" xfId="11750"/>
    <cellStyle name="Comma 23 5_2018 v 2019 Nominal" xfId="11751"/>
    <cellStyle name="Comma 23 6" xfId="11752"/>
    <cellStyle name="Comma 23 7" xfId="11753"/>
    <cellStyle name="Comma 23 8" xfId="11754"/>
    <cellStyle name="Comma 23 9" xfId="11755"/>
    <cellStyle name="Comma 23_2018 v 2019 Nominal" xfId="11756"/>
    <cellStyle name="Comma 24" xfId="11757"/>
    <cellStyle name="Comma 24 2" xfId="11758"/>
    <cellStyle name="Comma 24 3" xfId="11759"/>
    <cellStyle name="Comma 24_2018 v 2019 Nominal" xfId="11760"/>
    <cellStyle name="Comma 25" xfId="11761"/>
    <cellStyle name="Comma 25 2" xfId="11762"/>
    <cellStyle name="Comma 25 3" xfId="11763"/>
    <cellStyle name="Comma 25_2018 v 2019 Nominal" xfId="11764"/>
    <cellStyle name="Comma 26" xfId="11765"/>
    <cellStyle name="Comma 26 2" xfId="11766"/>
    <cellStyle name="Comma 26_2018 v 2019 Nominal" xfId="11767"/>
    <cellStyle name="Comma 27" xfId="11768"/>
    <cellStyle name="Comma 27 2" xfId="11769"/>
    <cellStyle name="Comma 27_2018 v 2019 Nominal" xfId="11770"/>
    <cellStyle name="Comma 28" xfId="11771"/>
    <cellStyle name="Comma 28 2" xfId="11772"/>
    <cellStyle name="Comma 28_2018 v 2019 Nominal" xfId="11773"/>
    <cellStyle name="Comma 29" xfId="11774"/>
    <cellStyle name="Comma 3" xfId="142"/>
    <cellStyle name="Comma 3 12" xfId="11775"/>
    <cellStyle name="Comma 3 2" xfId="143"/>
    <cellStyle name="Comma 3 2 2" xfId="144"/>
    <cellStyle name="Comma 3 2 2 2" xfId="11776"/>
    <cellStyle name="Comma 3 2 2_2018 v 2019 Nominal" xfId="11777"/>
    <cellStyle name="Comma 3 2 3" xfId="145"/>
    <cellStyle name="Comma 3 2 3 2" xfId="11778"/>
    <cellStyle name="Comma 3 2 3_2018 v 2019 Nominal" xfId="11779"/>
    <cellStyle name="Comma 3 2 4" xfId="848"/>
    <cellStyle name="Comma 3 2_2018 v 2019 Nominal" xfId="11780"/>
    <cellStyle name="Comma 3 3" xfId="146"/>
    <cellStyle name="Comma 3 3 2" xfId="147"/>
    <cellStyle name="Comma 3 3 2 2" xfId="11781"/>
    <cellStyle name="Comma 3 3 2_2018 v 2019 Nominal" xfId="11782"/>
    <cellStyle name="Comma 3 3 3" xfId="148"/>
    <cellStyle name="Comma 3 3_2018 v 2019 Nominal" xfId="11783"/>
    <cellStyle name="Comma 3 4" xfId="149"/>
    <cellStyle name="Comma 3 4 2" xfId="11784"/>
    <cellStyle name="Comma 3 4_2018 v 2019 Nominal" xfId="11785"/>
    <cellStyle name="Comma 3 5" xfId="150"/>
    <cellStyle name="Comma 3 5 2" xfId="11786"/>
    <cellStyle name="Comma 3 5_2018 v 2019 Nominal" xfId="11787"/>
    <cellStyle name="Comma 3 6" xfId="151"/>
    <cellStyle name="Comma 3 6 2" xfId="11788"/>
    <cellStyle name="Comma 3 6_2018 v 2019 Nominal" xfId="11789"/>
    <cellStyle name="Comma 3 7" xfId="19103"/>
    <cellStyle name="Comma 3*" xfId="11790"/>
    <cellStyle name="Comma 3_2018 v 2019 Nominal" xfId="11791"/>
    <cellStyle name="Comma 30" xfId="11792"/>
    <cellStyle name="Comma 31" xfId="11793"/>
    <cellStyle name="Comma 32" xfId="11794"/>
    <cellStyle name="Comma 32 2" xfId="11795"/>
    <cellStyle name="Comma 32_2018 v 2019 Nominal" xfId="11796"/>
    <cellStyle name="Comma 33" xfId="11797"/>
    <cellStyle name="Comma 33 2" xfId="11798"/>
    <cellStyle name="Comma 33_2018 v 2019 Nominal" xfId="11799"/>
    <cellStyle name="Comma 34" xfId="11800"/>
    <cellStyle name="Comma 34 2" xfId="11801"/>
    <cellStyle name="Comma 34_2018 v 2019 Nominal" xfId="11802"/>
    <cellStyle name="Comma 35" xfId="11803"/>
    <cellStyle name="Comma 35 2" xfId="11804"/>
    <cellStyle name="Comma 35_2018 v 2019 Nominal" xfId="11805"/>
    <cellStyle name="Comma 36" xfId="11806"/>
    <cellStyle name="Comma 36 2" xfId="11807"/>
    <cellStyle name="Comma 36_2018 v 2019 Nominal" xfId="11808"/>
    <cellStyle name="Comma 37" xfId="11809"/>
    <cellStyle name="Comma 37 2" xfId="11810"/>
    <cellStyle name="Comma 37_2018 v 2019 Nominal" xfId="11811"/>
    <cellStyle name="Comma 38" xfId="11812"/>
    <cellStyle name="Comma 38 2" xfId="11813"/>
    <cellStyle name="Comma 38_2018 v 2019 Nominal" xfId="11814"/>
    <cellStyle name="Comma 39" xfId="11815"/>
    <cellStyle name="Comma 39 2" xfId="11816"/>
    <cellStyle name="Comma 39_2018 v 2019 Nominal" xfId="11817"/>
    <cellStyle name="Comma 4" xfId="152"/>
    <cellStyle name="Comma 4 2" xfId="153"/>
    <cellStyle name="Comma 4 2 2" xfId="11818"/>
    <cellStyle name="Comma 4 2 2 2" xfId="11819"/>
    <cellStyle name="Comma 4 2 2 2 2" xfId="11820"/>
    <cellStyle name="Comma 4 2 2 2_2018 v 2019 Nominal" xfId="11821"/>
    <cellStyle name="Comma 4 2 2 3" xfId="11822"/>
    <cellStyle name="Comma 4 2 2_2018 v 2019 Nominal" xfId="11823"/>
    <cellStyle name="Comma 4 2 3" xfId="11824"/>
    <cellStyle name="Comma 4 2 3 2" xfId="11825"/>
    <cellStyle name="Comma 4 2 3_2018 v 2019 Nominal" xfId="11826"/>
    <cellStyle name="Comma 4 2 4" xfId="11827"/>
    <cellStyle name="Comma 4 2_2018 v 2019 Nominal" xfId="11828"/>
    <cellStyle name="Comma 4 3" xfId="11829"/>
    <cellStyle name="Comma 4 3 2" xfId="11830"/>
    <cellStyle name="Comma 4 3 2 2" xfId="11831"/>
    <cellStyle name="Comma 4 3 2_2018 v 2019 Nominal" xfId="11832"/>
    <cellStyle name="Comma 4 3 3" xfId="11833"/>
    <cellStyle name="Comma 4 3 4" xfId="11834"/>
    <cellStyle name="Comma 4 3_2018 v 2019 Nominal" xfId="11835"/>
    <cellStyle name="Comma 4 4" xfId="11836"/>
    <cellStyle name="Comma 4 4 2" xfId="11837"/>
    <cellStyle name="Comma 4 4_2018 v 2019 Nominal" xfId="11838"/>
    <cellStyle name="Comma 4 5" xfId="11839"/>
    <cellStyle name="Comma 4 6" xfId="11840"/>
    <cellStyle name="Comma 4 7" xfId="11841"/>
    <cellStyle name="Comma 4 8" xfId="11842"/>
    <cellStyle name="Comma 4_2018 v 2019 Nominal" xfId="11843"/>
    <cellStyle name="Comma 40" xfId="11844"/>
    <cellStyle name="Comma 40 2" xfId="11845"/>
    <cellStyle name="Comma 40_2018 v 2019 Nominal" xfId="11846"/>
    <cellStyle name="Comma 41" xfId="11847"/>
    <cellStyle name="Comma 41 2" xfId="11848"/>
    <cellStyle name="Comma 41_2018 v 2019 Nominal" xfId="11849"/>
    <cellStyle name="Comma 42" xfId="11850"/>
    <cellStyle name="Comma 42 2" xfId="11851"/>
    <cellStyle name="Comma 42_2018 v 2019 Nominal" xfId="11852"/>
    <cellStyle name="Comma 43" xfId="11853"/>
    <cellStyle name="Comma 43 2" xfId="11854"/>
    <cellStyle name="Comma 43_2018 v 2019 Nominal" xfId="11855"/>
    <cellStyle name="Comma 44" xfId="11856"/>
    <cellStyle name="Comma 44 2" xfId="11857"/>
    <cellStyle name="Comma 44_2018 v 2019 Nominal" xfId="11858"/>
    <cellStyle name="Comma 45" xfId="11859"/>
    <cellStyle name="Comma 45 2" xfId="11860"/>
    <cellStyle name="Comma 45_2018 v 2019 Nominal" xfId="11861"/>
    <cellStyle name="Comma 46" xfId="11862"/>
    <cellStyle name="Comma 46 2" xfId="11863"/>
    <cellStyle name="Comma 46_2018 v 2019 Nominal" xfId="11864"/>
    <cellStyle name="Comma 47" xfId="11865"/>
    <cellStyle name="Comma 47 2" xfId="11866"/>
    <cellStyle name="Comma 47_2018 v 2019 Nominal" xfId="11867"/>
    <cellStyle name="Comma 48" xfId="11868"/>
    <cellStyle name="Comma 48 2" xfId="11869"/>
    <cellStyle name="Comma 48_2018 v 2019 Nominal" xfId="11870"/>
    <cellStyle name="Comma 49" xfId="11871"/>
    <cellStyle name="Comma 49 2" xfId="11872"/>
    <cellStyle name="Comma 49_2018 v 2019 Nominal" xfId="11873"/>
    <cellStyle name="Comma 5" xfId="154"/>
    <cellStyle name="Comma 5 2" xfId="11874"/>
    <cellStyle name="Comma 5 2 2" xfId="11875"/>
    <cellStyle name="Comma 5 2 2 2" xfId="11876"/>
    <cellStyle name="Comma 5 2 2 2 2" xfId="11877"/>
    <cellStyle name="Comma 5 2 2 2_2018 v 2019 Nominal" xfId="11878"/>
    <cellStyle name="Comma 5 2 2 3" xfId="11879"/>
    <cellStyle name="Comma 5 2 2_2018 v 2019 Nominal" xfId="11880"/>
    <cellStyle name="Comma 5 2 3" xfId="11881"/>
    <cellStyle name="Comma 5 2 3 2" xfId="11882"/>
    <cellStyle name="Comma 5 2 3_2018 v 2019 Nominal" xfId="11883"/>
    <cellStyle name="Comma 5 2 4" xfId="11884"/>
    <cellStyle name="Comma 5 2_2018 v 2019 Nominal" xfId="11885"/>
    <cellStyle name="Comma 5 3" xfId="11886"/>
    <cellStyle name="Comma 5 3 2" xfId="11887"/>
    <cellStyle name="Comma 5 3 2 2" xfId="11888"/>
    <cellStyle name="Comma 5 3 2_2018 v 2019 Nominal" xfId="11889"/>
    <cellStyle name="Comma 5 3 3" xfId="11890"/>
    <cellStyle name="Comma 5 3_2018 v 2019 Nominal" xfId="11891"/>
    <cellStyle name="Comma 5 4" xfId="11892"/>
    <cellStyle name="Comma 5 4 2" xfId="11893"/>
    <cellStyle name="Comma 5 4_2018 v 2019 Nominal" xfId="11894"/>
    <cellStyle name="Comma 5 5" xfId="11895"/>
    <cellStyle name="Comma 5 6" xfId="11896"/>
    <cellStyle name="Comma 5_2018 v 2019 Nominal" xfId="11897"/>
    <cellStyle name="Comma 50" xfId="11898"/>
    <cellStyle name="Comma 50 2" xfId="11899"/>
    <cellStyle name="Comma 50_2018 v 2019 Nominal" xfId="11900"/>
    <cellStyle name="Comma 51" xfId="11901"/>
    <cellStyle name="Comma 51 2" xfId="11902"/>
    <cellStyle name="Comma 51_2018 v 2019 Nominal" xfId="11903"/>
    <cellStyle name="Comma 52" xfId="11904"/>
    <cellStyle name="Comma 52 2" xfId="11905"/>
    <cellStyle name="Comma 52_2018 v 2019 Nominal" xfId="11906"/>
    <cellStyle name="Comma 53" xfId="11907"/>
    <cellStyle name="Comma 53 2" xfId="11908"/>
    <cellStyle name="Comma 53_2018 v 2019 Nominal" xfId="11909"/>
    <cellStyle name="Comma 54" xfId="11910"/>
    <cellStyle name="Comma 54 2" xfId="11911"/>
    <cellStyle name="Comma 54_2018 v 2019 Nominal" xfId="11912"/>
    <cellStyle name="Comma 55" xfId="11913"/>
    <cellStyle name="Comma 55 2" xfId="11914"/>
    <cellStyle name="Comma 55_2018 v 2019 Nominal" xfId="11915"/>
    <cellStyle name="Comma 56" xfId="11916"/>
    <cellStyle name="Comma 56 2" xfId="11917"/>
    <cellStyle name="Comma 56_2018 v 2019 Nominal" xfId="11918"/>
    <cellStyle name="Comma 57" xfId="11919"/>
    <cellStyle name="Comma 57 2" xfId="11920"/>
    <cellStyle name="Comma 57_2018 v 2019 Nominal" xfId="11921"/>
    <cellStyle name="Comma 58" xfId="11922"/>
    <cellStyle name="Comma 58 2" xfId="11923"/>
    <cellStyle name="Comma 58_2018 v 2019 Nominal" xfId="11924"/>
    <cellStyle name="Comma 59" xfId="11925"/>
    <cellStyle name="Comma 59 2" xfId="11926"/>
    <cellStyle name="Comma 59_2018 v 2019 Nominal" xfId="11927"/>
    <cellStyle name="Comma 6" xfId="155"/>
    <cellStyle name="Comma 6 2" xfId="11928"/>
    <cellStyle name="Comma 6 2 2" xfId="11929"/>
    <cellStyle name="Comma 6 2_2018 v 2019 Nominal" xfId="11930"/>
    <cellStyle name="Comma 6 3" xfId="11931"/>
    <cellStyle name="Comma 6 3 2" xfId="11932"/>
    <cellStyle name="Comma 6 3_2018 v 2019 Nominal" xfId="11933"/>
    <cellStyle name="Comma 6 4" xfId="11934"/>
    <cellStyle name="Comma 6 5" xfId="11935"/>
    <cellStyle name="Comma 6 6" xfId="11936"/>
    <cellStyle name="Comma 6_2018 v 2019 Nominal" xfId="11937"/>
    <cellStyle name="Comma 60" xfId="11938"/>
    <cellStyle name="Comma 60 2" xfId="11939"/>
    <cellStyle name="Comma 60_2018 v 2019 Nominal" xfId="11940"/>
    <cellStyle name="Comma 61" xfId="11941"/>
    <cellStyle name="Comma 61 2" xfId="11942"/>
    <cellStyle name="Comma 61_2018 v 2019 Nominal" xfId="11943"/>
    <cellStyle name="Comma 62" xfId="11944"/>
    <cellStyle name="Comma 62 2" xfId="11945"/>
    <cellStyle name="Comma 62_2018 v 2019 Nominal" xfId="11946"/>
    <cellStyle name="Comma 63" xfId="11947"/>
    <cellStyle name="Comma 63 2" xfId="11948"/>
    <cellStyle name="Comma 63_2018 v 2019 Nominal" xfId="11949"/>
    <cellStyle name="Comma 64" xfId="11950"/>
    <cellStyle name="Comma 64 2" xfId="11951"/>
    <cellStyle name="Comma 64_2018 v 2019 Nominal" xfId="11952"/>
    <cellStyle name="Comma 65" xfId="11953"/>
    <cellStyle name="Comma 65 2" xfId="11954"/>
    <cellStyle name="Comma 65_2018 v 2019 Nominal" xfId="11955"/>
    <cellStyle name="Comma 66" xfId="11956"/>
    <cellStyle name="Comma 66 2" xfId="11957"/>
    <cellStyle name="Comma 66_2018 v 2019 Nominal" xfId="11958"/>
    <cellStyle name="Comma 67" xfId="11959"/>
    <cellStyle name="Comma 67 2" xfId="11960"/>
    <cellStyle name="Comma 67_2018 v 2019 Nominal" xfId="11961"/>
    <cellStyle name="Comma 68" xfId="11962"/>
    <cellStyle name="Comma 68 2" xfId="11963"/>
    <cellStyle name="Comma 68_2018 v 2019 Nominal" xfId="11964"/>
    <cellStyle name="Comma 69" xfId="11965"/>
    <cellStyle name="Comma 69 2" xfId="11966"/>
    <cellStyle name="Comma 69_2018 v 2019 Nominal" xfId="11967"/>
    <cellStyle name="Comma 7" xfId="156"/>
    <cellStyle name="Comma 7 10" xfId="11968"/>
    <cellStyle name="Comma 7 2" xfId="11969"/>
    <cellStyle name="Comma 7 2 2" xfId="11970"/>
    <cellStyle name="Comma 7 2_2018 v 2019 Nominal" xfId="11971"/>
    <cellStyle name="Comma 7 3" xfId="11972"/>
    <cellStyle name="Comma 7 3 2" xfId="11973"/>
    <cellStyle name="Comma 7 3 3" xfId="11974"/>
    <cellStyle name="Comma 7 3_2018 v 2019 Nominal" xfId="11975"/>
    <cellStyle name="Comma 7 4" xfId="11976"/>
    <cellStyle name="Comma 7 4 2" xfId="11977"/>
    <cellStyle name="Comma 7 4_2018 v 2019 Nominal" xfId="11978"/>
    <cellStyle name="Comma 7 5" xfId="11979"/>
    <cellStyle name="Comma 7 6" xfId="11980"/>
    <cellStyle name="Comma 7 7" xfId="11981"/>
    <cellStyle name="Comma 7 8" xfId="11982"/>
    <cellStyle name="Comma 7 8 2" xfId="11983"/>
    <cellStyle name="Comma 7 8_2018 v 2019 Nominal" xfId="11984"/>
    <cellStyle name="Comma 7 9" xfId="11985"/>
    <cellStyle name="Comma 7_2018 v 2019 Nominal" xfId="11986"/>
    <cellStyle name="Comma 70" xfId="11987"/>
    <cellStyle name="Comma 70 2" xfId="11988"/>
    <cellStyle name="Comma 70_2018 v 2019 Nominal" xfId="11989"/>
    <cellStyle name="Comma 71" xfId="11990"/>
    <cellStyle name="Comma 71 2" xfId="11991"/>
    <cellStyle name="Comma 71_2018 v 2019 Nominal" xfId="11992"/>
    <cellStyle name="Comma 72" xfId="11993"/>
    <cellStyle name="Comma 72 2" xfId="11994"/>
    <cellStyle name="Comma 72_2018 v 2019 Nominal" xfId="11995"/>
    <cellStyle name="Comma 73" xfId="11996"/>
    <cellStyle name="Comma 73 2" xfId="11997"/>
    <cellStyle name="Comma 73_2018 v 2019 Nominal" xfId="11998"/>
    <cellStyle name="Comma 74" xfId="11999"/>
    <cellStyle name="Comma 74 2" xfId="12000"/>
    <cellStyle name="Comma 74_2018 v 2019 Nominal" xfId="12001"/>
    <cellStyle name="Comma 75" xfId="12002"/>
    <cellStyle name="Comma 75 2" xfId="12003"/>
    <cellStyle name="Comma 75_2018 v 2019 Nominal" xfId="12004"/>
    <cellStyle name="Comma 76" xfId="12005"/>
    <cellStyle name="Comma 76 2" xfId="12006"/>
    <cellStyle name="Comma 76_2018 v 2019 Nominal" xfId="12007"/>
    <cellStyle name="Comma 77" xfId="12008"/>
    <cellStyle name="Comma 77 2" xfId="12009"/>
    <cellStyle name="Comma 77_2018 v 2019 Nominal" xfId="12010"/>
    <cellStyle name="Comma 78" xfId="12011"/>
    <cellStyle name="Comma 78 2" xfId="12012"/>
    <cellStyle name="Comma 78_2018 v 2019 Nominal" xfId="12013"/>
    <cellStyle name="Comma 79" xfId="12014"/>
    <cellStyle name="Comma 79 2" xfId="12015"/>
    <cellStyle name="Comma 79_2018 v 2019 Nominal" xfId="12016"/>
    <cellStyle name="Comma 8" xfId="157"/>
    <cellStyle name="Comma 8 2" xfId="12017"/>
    <cellStyle name="Comma 8 2 2" xfId="12018"/>
    <cellStyle name="Comma 8 2_2018 v 2019 Nominal" xfId="12019"/>
    <cellStyle name="Comma 8 3" xfId="12020"/>
    <cellStyle name="Comma 8 4" xfId="12021"/>
    <cellStyle name="Comma 8 5" xfId="12022"/>
    <cellStyle name="Comma 8 6" xfId="12023"/>
    <cellStyle name="Comma 8_2018 v 2019 Nominal" xfId="12024"/>
    <cellStyle name="Comma 80" xfId="12025"/>
    <cellStyle name="Comma 80 2" xfId="12026"/>
    <cellStyle name="Comma 80_2018 v 2019 Nominal" xfId="12027"/>
    <cellStyle name="Comma 81" xfId="12028"/>
    <cellStyle name="Comma 81 2" xfId="12029"/>
    <cellStyle name="Comma 81_2018 v 2019 Nominal" xfId="12030"/>
    <cellStyle name="Comma 82" xfId="12031"/>
    <cellStyle name="Comma 82 2" xfId="12032"/>
    <cellStyle name="Comma 82_2018 v 2019 Nominal" xfId="12033"/>
    <cellStyle name="Comma 83" xfId="12034"/>
    <cellStyle name="Comma 83 2" xfId="12035"/>
    <cellStyle name="Comma 83_2018 v 2019 Nominal" xfId="12036"/>
    <cellStyle name="Comma 84" xfId="12037"/>
    <cellStyle name="Comma 84 2" xfId="12038"/>
    <cellStyle name="Comma 84_2018 v 2019 Nominal" xfId="12039"/>
    <cellStyle name="Comma 85" xfId="12040"/>
    <cellStyle name="Comma 85 2" xfId="12041"/>
    <cellStyle name="Comma 85_2018 v 2019 Nominal" xfId="12042"/>
    <cellStyle name="Comma 86" xfId="12043"/>
    <cellStyle name="Comma 86 2" xfId="12044"/>
    <cellStyle name="Comma 86_2018 v 2019 Nominal" xfId="12045"/>
    <cellStyle name="Comma 87" xfId="12046"/>
    <cellStyle name="Comma 87 2" xfId="12047"/>
    <cellStyle name="Comma 87_2018 v 2019 Nominal" xfId="12048"/>
    <cellStyle name="Comma 88" xfId="12049"/>
    <cellStyle name="Comma 88 2" xfId="12050"/>
    <cellStyle name="Comma 88_2018 v 2019 Nominal" xfId="12051"/>
    <cellStyle name="Comma 89" xfId="12052"/>
    <cellStyle name="Comma 89 2" xfId="12053"/>
    <cellStyle name="Comma 89_2018 v 2019 Nominal" xfId="12054"/>
    <cellStyle name="Comma 9" xfId="158"/>
    <cellStyle name="Comma 9 2" xfId="159"/>
    <cellStyle name="Comma 9 2 2" xfId="12055"/>
    <cellStyle name="Comma 9 2_2018 v 2019 Nominal" xfId="12056"/>
    <cellStyle name="Comma 9 3" xfId="160"/>
    <cellStyle name="Comma 9 4" xfId="12057"/>
    <cellStyle name="Comma 9_2018 v 2019 Nominal" xfId="12058"/>
    <cellStyle name="Comma 90" xfId="12059"/>
    <cellStyle name="Comma 90 2" xfId="12060"/>
    <cellStyle name="Comma 90_2018 v 2019 Nominal" xfId="12061"/>
    <cellStyle name="Comma 91" xfId="12062"/>
    <cellStyle name="Comma 91 2" xfId="12063"/>
    <cellStyle name="Comma 91_2018 v 2019 Nominal" xfId="12064"/>
    <cellStyle name="Comma 92" xfId="12065"/>
    <cellStyle name="Comma 92 2" xfId="12066"/>
    <cellStyle name="Comma 92_2018 v 2019 Nominal" xfId="12067"/>
    <cellStyle name="Comma 93" xfId="12068"/>
    <cellStyle name="Comma 93 2" xfId="12069"/>
    <cellStyle name="Comma 93_2018 v 2019 Nominal" xfId="12070"/>
    <cellStyle name="Comma 94" xfId="12071"/>
    <cellStyle name="Comma 94 2" xfId="12072"/>
    <cellStyle name="Comma 94_2018 v 2019 Nominal" xfId="12073"/>
    <cellStyle name="Comma 95" xfId="12074"/>
    <cellStyle name="Comma 95 2" xfId="12075"/>
    <cellStyle name="Comma 95_2018 v 2019 Nominal" xfId="12076"/>
    <cellStyle name="Comma 96" xfId="12077"/>
    <cellStyle name="Comma 96 2" xfId="12078"/>
    <cellStyle name="Comma 96_2018 v 2019 Nominal" xfId="12079"/>
    <cellStyle name="Comma 97" xfId="12080"/>
    <cellStyle name="Comma 97 2" xfId="12081"/>
    <cellStyle name="Comma 97_2018 v 2019 Nominal" xfId="12082"/>
    <cellStyle name="Comma 98" xfId="12083"/>
    <cellStyle name="Comma 98 2" xfId="12084"/>
    <cellStyle name="Comma 98_2018 v 2019 Nominal" xfId="12085"/>
    <cellStyle name="Comma 99" xfId="12086"/>
    <cellStyle name="Comma 99 2" xfId="12087"/>
    <cellStyle name="Comma 99_2018 v 2019 Nominal" xfId="12088"/>
    <cellStyle name="Comma0" xfId="161"/>
    <cellStyle name="Comma0 - Style1" xfId="12089"/>
    <cellStyle name="Comma0 - Style2" xfId="12090"/>
    <cellStyle name="Comma0 - Style3" xfId="12091"/>
    <cellStyle name="Comma0 - Style4" xfId="12092"/>
    <cellStyle name="Comma0 - Style5" xfId="12093"/>
    <cellStyle name="Comma0 - Style6" xfId="12094"/>
    <cellStyle name="Comma0 2" xfId="12095"/>
    <cellStyle name="Comma0 2 2" xfId="12096"/>
    <cellStyle name="Comma0 2_2018 v 2019 Nominal" xfId="12097"/>
    <cellStyle name="Comma0_01 ACE" xfId="12098"/>
    <cellStyle name="Comma1 - Style1" xfId="12099"/>
    <cellStyle name="Comment" xfId="12100"/>
    <cellStyle name="CompanyNum" xfId="12101"/>
    <cellStyle name="Content - Name" xfId="12102"/>
    <cellStyle name="Copied" xfId="12103"/>
    <cellStyle name="CoTitle" xfId="12104"/>
    <cellStyle name="Cover Date" xfId="12105"/>
    <cellStyle name="Cover Subtitle" xfId="12106"/>
    <cellStyle name="Cover Title" xfId="12107"/>
    <cellStyle name="Curr_Dec" xfId="12108"/>
    <cellStyle name="Curren - Style1" xfId="12109"/>
    <cellStyle name="Curren - Style2" xfId="12110"/>
    <cellStyle name="Curren - Style3" xfId="12111"/>
    <cellStyle name="Curren - Style4" xfId="12112"/>
    <cellStyle name="Curren - Style5" xfId="12113"/>
    <cellStyle name="Curren - Style6" xfId="12114"/>
    <cellStyle name="Currency" xfId="13" builtinId="4" customBuiltin="1"/>
    <cellStyle name="Currency (0.00)" xfId="12115"/>
    <cellStyle name="Currency (0.00) 2" xfId="12116"/>
    <cellStyle name="Currency (0.00) 2 2" xfId="12117"/>
    <cellStyle name="Currency (0.00) 2 2 2" xfId="12118"/>
    <cellStyle name="Currency (0.00) 2 2 3" xfId="12119"/>
    <cellStyle name="Currency (0.00) 2 2 3 2" xfId="12120"/>
    <cellStyle name="Currency (0.00) 2 2 3_2018 v 2019 Nominal" xfId="12121"/>
    <cellStyle name="Currency (0.00) 2 2 4" xfId="12122"/>
    <cellStyle name="Currency (0.00) 2 2_2018 v 2019 Nominal" xfId="12123"/>
    <cellStyle name="Currency (0.00) 2 3" xfId="12124"/>
    <cellStyle name="Currency (0.00) 2 3 2" xfId="12125"/>
    <cellStyle name="Currency (0.00) 2 3_2018 v 2019 Nominal" xfId="12126"/>
    <cellStyle name="Currency (0.00) 2 4" xfId="12127"/>
    <cellStyle name="Currency (0.00) 2 5" xfId="12128"/>
    <cellStyle name="Currency (0.00) 2 5 2" xfId="12129"/>
    <cellStyle name="Currency (0.00) 2 5_2018 v 2019 Nominal" xfId="12130"/>
    <cellStyle name="Currency (0.00) 2 6" xfId="12131"/>
    <cellStyle name="Currency (0.00) 2 6 2" xfId="12132"/>
    <cellStyle name="Currency (0.00) 2 6 2 2" xfId="12133"/>
    <cellStyle name="Currency (0.00) 2 6 2_2018 v 2019 Nominal" xfId="12134"/>
    <cellStyle name="Currency (0.00) 2 6_2018 v 2019 Nominal" xfId="12135"/>
    <cellStyle name="Currency (0.00) 2_2018 v 2019 Nominal" xfId="12136"/>
    <cellStyle name="Currency (0.00) 3" xfId="12137"/>
    <cellStyle name="Currency (0.00) 3 2" xfId="12138"/>
    <cellStyle name="Currency (0.00) 3 2 2" xfId="12139"/>
    <cellStyle name="Currency (0.00) 3 2_2018 v 2019 Nominal" xfId="12140"/>
    <cellStyle name="Currency (0.00) 3 3" xfId="12141"/>
    <cellStyle name="Currency (0.00) 3 4" xfId="12142"/>
    <cellStyle name="Currency (0.00) 3 4 2" xfId="12143"/>
    <cellStyle name="Currency (0.00) 3 4_2018 v 2019 Nominal" xfId="12144"/>
    <cellStyle name="Currency (0.00) 3 5" xfId="12145"/>
    <cellStyle name="Currency (0.00) 3 5 2" xfId="12146"/>
    <cellStyle name="Currency (0.00) 3 5 2 2" xfId="12147"/>
    <cellStyle name="Currency (0.00) 3 5 2_2018 v 2019 Nominal" xfId="12148"/>
    <cellStyle name="Currency (0.00) 3 5_2018 v 2019 Nominal" xfId="12149"/>
    <cellStyle name="Currency (0.00) 3_2018 v 2019 Nominal" xfId="12150"/>
    <cellStyle name="Currency (0.00) 4" xfId="12151"/>
    <cellStyle name="Currency (0.00) 4 2" xfId="12152"/>
    <cellStyle name="Currency (0.00) 4_2018 v 2019 Nominal" xfId="12153"/>
    <cellStyle name="Currency (0.00) 5" xfId="12154"/>
    <cellStyle name="Currency (0.00) 6" xfId="12155"/>
    <cellStyle name="Currency (0.00)_2018 v 2019 Nominal" xfId="12156"/>
    <cellStyle name="Currency [$0]" xfId="12157"/>
    <cellStyle name="Currency [$0] 2" xfId="12158"/>
    <cellStyle name="Currency [$0] 2 2" xfId="12159"/>
    <cellStyle name="Currency [$0] 2_2018 v 2019 Nominal" xfId="12160"/>
    <cellStyle name="Currency [$0] 3" xfId="12161"/>
    <cellStyle name="Currency [$0] 3 2" xfId="12162"/>
    <cellStyle name="Currency [$0] 3_2018 v 2019 Nominal" xfId="12163"/>
    <cellStyle name="Currency [$0] 4" xfId="12164"/>
    <cellStyle name="Currency [$0] 4 2" xfId="12165"/>
    <cellStyle name="Currency [$0] 4_2018 v 2019 Nominal" xfId="12166"/>
    <cellStyle name="Currency [$0]_2018 v 2019 Nominal" xfId="12167"/>
    <cellStyle name="Currency [£0]" xfId="12168"/>
    <cellStyle name="Currency [0]" xfId="14" builtinId="7" customBuiltin="1"/>
    <cellStyle name="Currency [0] U" xfId="12169"/>
    <cellStyle name="Currency [00]" xfId="12170"/>
    <cellStyle name="Currency [00] 2" xfId="12171"/>
    <cellStyle name="Currency [00] 2 2" xfId="12172"/>
    <cellStyle name="Currency [00] 2 2 2" xfId="12173"/>
    <cellStyle name="Currency [00] 2 2_2018 v 2019 Nominal" xfId="12174"/>
    <cellStyle name="Currency [00] 2 3" xfId="12175"/>
    <cellStyle name="Currency [00] 2_2018 v 2019 Nominal" xfId="12176"/>
    <cellStyle name="Currency [00] 3" xfId="12177"/>
    <cellStyle name="Currency [00] 3 2" xfId="12178"/>
    <cellStyle name="Currency [00] 3 2 2" xfId="12179"/>
    <cellStyle name="Currency [00] 3 2_2018 v 2019 Nominal" xfId="12180"/>
    <cellStyle name="Currency [00] 3 3" xfId="12181"/>
    <cellStyle name="Currency [00] 3_2018 v 2019 Nominal" xfId="12182"/>
    <cellStyle name="Currency [00] 4" xfId="12183"/>
    <cellStyle name="Currency [00] 4 2" xfId="12184"/>
    <cellStyle name="Currency [00] 4_2018 v 2019 Nominal" xfId="12185"/>
    <cellStyle name="Currency [00] 5" xfId="12186"/>
    <cellStyle name="Currency [00]_2018 v 2019 Nominal" xfId="12187"/>
    <cellStyle name="Currency [1]" xfId="12188"/>
    <cellStyle name="Currency [2]" xfId="12189"/>
    <cellStyle name="Currency [2] U" xfId="12190"/>
    <cellStyle name="Currency [2]_141702_1" xfId="12191"/>
    <cellStyle name="Currency [3]" xfId="12192"/>
    <cellStyle name="Currency 0" xfId="12193"/>
    <cellStyle name="Currency 10" xfId="12194"/>
    <cellStyle name="Currency 10 2" xfId="12195"/>
    <cellStyle name="Currency 10 2 2" xfId="12196"/>
    <cellStyle name="Currency 10 2_2018 v 2019 Nominal" xfId="12197"/>
    <cellStyle name="Currency 10 3" xfId="12198"/>
    <cellStyle name="Currency 10_2018 v 2019 Nominal" xfId="12199"/>
    <cellStyle name="Currency 11" xfId="162"/>
    <cellStyle name="Currency 11 2" xfId="163"/>
    <cellStyle name="Currency 11 2 2" xfId="12200"/>
    <cellStyle name="Currency 11 2_2018 v 2019 Nominal" xfId="12201"/>
    <cellStyle name="Currency 11 3" xfId="164"/>
    <cellStyle name="Currency 11_2018 v 2019 Nominal" xfId="12202"/>
    <cellStyle name="Currency 12" xfId="12203"/>
    <cellStyle name="Currency 12 2" xfId="12204"/>
    <cellStyle name="Currency 12 2 2" xfId="12205"/>
    <cellStyle name="Currency 12 2_2018 v 2019 Nominal" xfId="12206"/>
    <cellStyle name="Currency 12 3" xfId="12207"/>
    <cellStyle name="Currency 12_2018 v 2019 Nominal" xfId="12208"/>
    <cellStyle name="Currency 13" xfId="12209"/>
    <cellStyle name="Currency 13 2" xfId="12210"/>
    <cellStyle name="Currency 13 2 2" xfId="12211"/>
    <cellStyle name="Currency 13 2_2018 v 2019 Nominal" xfId="12212"/>
    <cellStyle name="Currency 13 3" xfId="12213"/>
    <cellStyle name="Currency 13_2018 v 2019 Nominal" xfId="12214"/>
    <cellStyle name="Currency 14" xfId="12215"/>
    <cellStyle name="Currency 14 2" xfId="12216"/>
    <cellStyle name="Currency 14 2 2" xfId="12217"/>
    <cellStyle name="Currency 14 2_2018 v 2019 Nominal" xfId="12218"/>
    <cellStyle name="Currency 14 3" xfId="12219"/>
    <cellStyle name="Currency 14_2018 v 2019 Nominal" xfId="12220"/>
    <cellStyle name="Currency 15" xfId="12221"/>
    <cellStyle name="Currency 15 2" xfId="12222"/>
    <cellStyle name="Currency 15 2 2" xfId="12223"/>
    <cellStyle name="Currency 15 2_2018 v 2019 Nominal" xfId="12224"/>
    <cellStyle name="Currency 15 3" xfId="12225"/>
    <cellStyle name="Currency 15_2018 v 2019 Nominal" xfId="12226"/>
    <cellStyle name="Currency 16" xfId="12227"/>
    <cellStyle name="Currency 16 2" xfId="12228"/>
    <cellStyle name="Currency 16_2018 v 2019 Nominal" xfId="12229"/>
    <cellStyle name="Currency 17" xfId="12230"/>
    <cellStyle name="Currency 18" xfId="12231"/>
    <cellStyle name="Currency 19" xfId="12232"/>
    <cellStyle name="Currency 19 2" xfId="12233"/>
    <cellStyle name="Currency 19_2018 v 2019 Nominal" xfId="12234"/>
    <cellStyle name="Currency 2" xfId="165"/>
    <cellStyle name="Currency 2 2" xfId="166"/>
    <cellStyle name="Currency 2 3" xfId="167"/>
    <cellStyle name="Currency 2 4" xfId="19104"/>
    <cellStyle name="Currency 2_Base year" xfId="12235"/>
    <cellStyle name="Currency 20" xfId="12236"/>
    <cellStyle name="Currency 20 2" xfId="12237"/>
    <cellStyle name="Currency 20_2018 v 2019 Nominal" xfId="12238"/>
    <cellStyle name="Currency 21" xfId="12239"/>
    <cellStyle name="Currency 21 2" xfId="12240"/>
    <cellStyle name="Currency 21_2018 v 2019 Nominal" xfId="12241"/>
    <cellStyle name="Currency 22" xfId="12242"/>
    <cellStyle name="Currency 22 2" xfId="12243"/>
    <cellStyle name="Currency 22_2018 v 2019 Nominal" xfId="12244"/>
    <cellStyle name="Currency 23" xfId="12245"/>
    <cellStyle name="Currency 23 2" xfId="12246"/>
    <cellStyle name="Currency 23_2018 v 2019 Nominal" xfId="12247"/>
    <cellStyle name="Currency 24" xfId="12248"/>
    <cellStyle name="Currency 24 2" xfId="12249"/>
    <cellStyle name="Currency 24_2018 v 2019 Nominal" xfId="12250"/>
    <cellStyle name="Currency 25" xfId="12251"/>
    <cellStyle name="Currency 25 2" xfId="12252"/>
    <cellStyle name="Currency 25_2018 v 2019 Nominal" xfId="12253"/>
    <cellStyle name="Currency 26" xfId="12254"/>
    <cellStyle name="Currency 26 2" xfId="12255"/>
    <cellStyle name="Currency 26_2018 v 2019 Nominal" xfId="12256"/>
    <cellStyle name="Currency 27" xfId="12257"/>
    <cellStyle name="Currency 27 2" xfId="12258"/>
    <cellStyle name="Currency 27_2018 v 2019 Nominal" xfId="12259"/>
    <cellStyle name="Currency 28" xfId="12260"/>
    <cellStyle name="Currency 28 2" xfId="12261"/>
    <cellStyle name="Currency 28_2018 v 2019 Nominal" xfId="12262"/>
    <cellStyle name="Currency 29" xfId="12263"/>
    <cellStyle name="Currency 3" xfId="168"/>
    <cellStyle name="Currency 3 2" xfId="169"/>
    <cellStyle name="Currency 3 2 2" xfId="12264"/>
    <cellStyle name="Currency 3 2_2018 v 2019 Nominal" xfId="12265"/>
    <cellStyle name="Currency 3 3" xfId="12266"/>
    <cellStyle name="Currency 3_2018 v 2019 Nominal" xfId="12267"/>
    <cellStyle name="Currency 30" xfId="12268"/>
    <cellStyle name="Currency 31" xfId="12269"/>
    <cellStyle name="Currency 32" xfId="12270"/>
    <cellStyle name="Currency 33" xfId="12271"/>
    <cellStyle name="Currency 34" xfId="12272"/>
    <cellStyle name="Currency 35" xfId="12273"/>
    <cellStyle name="Currency 36" xfId="12274"/>
    <cellStyle name="Currency 37" xfId="12275"/>
    <cellStyle name="Currency 38" xfId="12276"/>
    <cellStyle name="Currency 39" xfId="12277"/>
    <cellStyle name="Currency 4" xfId="170"/>
    <cellStyle name="Currency 4 2" xfId="171"/>
    <cellStyle name="Currency 4 2 2" xfId="12278"/>
    <cellStyle name="Currency 4 2_2018 v 2019 Nominal" xfId="12279"/>
    <cellStyle name="Currency 4 3" xfId="12280"/>
    <cellStyle name="Currency 4_2018 v 2019 Nominal" xfId="12281"/>
    <cellStyle name="Currency 40" xfId="12282"/>
    <cellStyle name="Currency 41" xfId="12283"/>
    <cellStyle name="Currency 42" xfId="12284"/>
    <cellStyle name="Currency 43" xfId="12285"/>
    <cellStyle name="Currency 44" xfId="12286"/>
    <cellStyle name="Currency 45" xfId="12287"/>
    <cellStyle name="Currency 46" xfId="12288"/>
    <cellStyle name="Currency 47" xfId="12289"/>
    <cellStyle name="Currency 48" xfId="12290"/>
    <cellStyle name="Currency 49" xfId="12291"/>
    <cellStyle name="Currency 5" xfId="172"/>
    <cellStyle name="Currency 5 2" xfId="12292"/>
    <cellStyle name="Currency 5 2 2" xfId="12293"/>
    <cellStyle name="Currency 5 2_2018 v 2019 Nominal" xfId="12294"/>
    <cellStyle name="Currency 5 3" xfId="12295"/>
    <cellStyle name="Currency 5_2018 v 2019 Nominal" xfId="12296"/>
    <cellStyle name="Currency 50" xfId="12297"/>
    <cellStyle name="Currency 51" xfId="12298"/>
    <cellStyle name="Currency 52" xfId="12299"/>
    <cellStyle name="Currency 53" xfId="12300"/>
    <cellStyle name="Currency 54" xfId="12301"/>
    <cellStyle name="Currency 55" xfId="12302"/>
    <cellStyle name="Currency 56" xfId="12303"/>
    <cellStyle name="Currency 57" xfId="12304"/>
    <cellStyle name="Currency 58" xfId="12305"/>
    <cellStyle name="Currency 59" xfId="12306"/>
    <cellStyle name="Currency 6" xfId="173"/>
    <cellStyle name="Currency 6 2" xfId="174"/>
    <cellStyle name="Currency 6 2 2" xfId="12307"/>
    <cellStyle name="Currency 6 2_2018 v 2019 Nominal" xfId="12308"/>
    <cellStyle name="Currency 6 3" xfId="175"/>
    <cellStyle name="Currency 6_2018 v 2019 Nominal" xfId="12309"/>
    <cellStyle name="Currency 60" xfId="12310"/>
    <cellStyle name="Currency 61" xfId="12311"/>
    <cellStyle name="Currency 62" xfId="12312"/>
    <cellStyle name="Currency 63" xfId="12313"/>
    <cellStyle name="Currency 64" xfId="12314"/>
    <cellStyle name="Currency 65" xfId="12315"/>
    <cellStyle name="Currency 66" xfId="12316"/>
    <cellStyle name="Currency 67" xfId="12317"/>
    <cellStyle name="Currency 7" xfId="176"/>
    <cellStyle name="Currency 7 2" xfId="12318"/>
    <cellStyle name="Currency 7 2 2" xfId="12319"/>
    <cellStyle name="Currency 7 2_2018 v 2019 Nominal" xfId="12320"/>
    <cellStyle name="Currency 7 3" xfId="12321"/>
    <cellStyle name="Currency 7_2018 v 2019 Nominal" xfId="12322"/>
    <cellStyle name="Currency 8" xfId="177"/>
    <cellStyle name="Currency 8 2" xfId="12323"/>
    <cellStyle name="Currency 8 2 2" xfId="12324"/>
    <cellStyle name="Currency 8 2_2018 v 2019 Nominal" xfId="12325"/>
    <cellStyle name="Currency 8 3" xfId="12326"/>
    <cellStyle name="Currency 8_2018 v 2019 Nominal" xfId="12327"/>
    <cellStyle name="Currency 9" xfId="12328"/>
    <cellStyle name="Currency 9 2" xfId="12329"/>
    <cellStyle name="Currency 9 2 2" xfId="12330"/>
    <cellStyle name="Currency 9 2_2018 v 2019 Nominal" xfId="12331"/>
    <cellStyle name="Currency 9 3" xfId="12332"/>
    <cellStyle name="Currency 9_2018 v 2019 Nominal" xfId="12333"/>
    <cellStyle name="Currency Canada" xfId="12334"/>
    <cellStyle name="Currency Canada 2" xfId="12335"/>
    <cellStyle name="Currency Canada 3" xfId="12336"/>
    <cellStyle name="Currency Canada_2018 v 2019 Nominal" xfId="12337"/>
    <cellStyle name="Currency Euro" xfId="12338"/>
    <cellStyle name="Currency Euro 2" xfId="12339"/>
    <cellStyle name="Currency Euro 2 2" xfId="12340"/>
    <cellStyle name="Currency Euro 2_2018 v 2019 Nominal" xfId="12341"/>
    <cellStyle name="Currency Euro 3" xfId="12342"/>
    <cellStyle name="Currency Euro 3 2" xfId="12343"/>
    <cellStyle name="Currency Euro 3_2018 v 2019 Nominal" xfId="12344"/>
    <cellStyle name="Currency Euro 4" xfId="12345"/>
    <cellStyle name="Currency Euro 4 2" xfId="12346"/>
    <cellStyle name="Currency Euro 4_2018 v 2019 Nominal" xfId="12347"/>
    <cellStyle name="Currency Euro_2018 v 2019 Nominal" xfId="12348"/>
    <cellStyle name="Currency Peso" xfId="12349"/>
    <cellStyle name="Currency Peso 2" xfId="12350"/>
    <cellStyle name="Currency Peso_2018 v 2019 Nominal" xfId="12351"/>
    <cellStyle name="Currency Pound" xfId="12352"/>
    <cellStyle name="Currency Pound 2" xfId="12353"/>
    <cellStyle name="Currency Pound 2 2" xfId="12354"/>
    <cellStyle name="Currency Pound 2_2018 v 2019 Nominal" xfId="12355"/>
    <cellStyle name="Currency Pound 3" xfId="12356"/>
    <cellStyle name="Currency Pound 3 2" xfId="12357"/>
    <cellStyle name="Currency Pound 3_2018 v 2019 Nominal" xfId="12358"/>
    <cellStyle name="Currency Pound 4" xfId="12359"/>
    <cellStyle name="Currency Pound 4 2" xfId="12360"/>
    <cellStyle name="Currency Pound 4_2018 v 2019 Nominal" xfId="12361"/>
    <cellStyle name="Currency Pound_2018 v 2019 Nominal" xfId="12362"/>
    <cellStyle name="Currency US" xfId="12363"/>
    <cellStyle name="Currency US 2" xfId="12364"/>
    <cellStyle name="Currency US_2018 v 2019 Nominal" xfId="12365"/>
    <cellStyle name="Currency()" xfId="12366"/>
    <cellStyle name="Currency(Cents)" xfId="12367"/>
    <cellStyle name="Currency(Cents) 2" xfId="12368"/>
    <cellStyle name="Currency(Cents) 3" xfId="12369"/>
    <cellStyle name="Currency(Cents)_2018 v 2019 Nominal" xfId="12370"/>
    <cellStyle name="Currency." xfId="12371"/>
    <cellStyle name="Currency0" xfId="12372"/>
    <cellStyle name="Currency0 2" xfId="12373"/>
    <cellStyle name="Currency0 2 2" xfId="12374"/>
    <cellStyle name="Currency0 2 2 2" xfId="12375"/>
    <cellStyle name="Currency0 2 2_2018 v 2019 Nominal" xfId="12376"/>
    <cellStyle name="Currency0 2 3" xfId="12377"/>
    <cellStyle name="Currency0 2_2018 v 2019 Nominal" xfId="12378"/>
    <cellStyle name="Currency0 3" xfId="12379"/>
    <cellStyle name="Currency0 3 2" xfId="12380"/>
    <cellStyle name="Currency0 3 2 2" xfId="12381"/>
    <cellStyle name="Currency0 3 2_2018 v 2019 Nominal" xfId="12382"/>
    <cellStyle name="Currency0 3 3" xfId="12383"/>
    <cellStyle name="Currency0 3_2018 v 2019 Nominal" xfId="12384"/>
    <cellStyle name="Currency0 4" xfId="12385"/>
    <cellStyle name="Currency0 4 2" xfId="12386"/>
    <cellStyle name="Currency0 4_2018 v 2019 Nominal" xfId="12387"/>
    <cellStyle name="Currency0 5" xfId="12388"/>
    <cellStyle name="Currency0_2018 v 2019 Nominal" xfId="12389"/>
    <cellStyle name="Currency2_bl" xfId="12390"/>
    <cellStyle name="Currsmall" xfId="12391"/>
    <cellStyle name="custom" xfId="12392"/>
    <cellStyle name="CustomH" xfId="12393"/>
    <cellStyle name="D4_B8B1_005004B79812_.wvu.PrintTitlest" xfId="178"/>
    <cellStyle name="Dash" xfId="12394"/>
    <cellStyle name="Dash 2" xfId="12395"/>
    <cellStyle name="Dash_2018 v 2019 Nominal" xfId="12396"/>
    <cellStyle name="Data" xfId="12397"/>
    <cellStyle name="Data 2" xfId="12398"/>
    <cellStyle name="Data 2 2" xfId="12399"/>
    <cellStyle name="Data 2 2 2" xfId="12400"/>
    <cellStyle name="Data 2 2 2 2" xfId="12401"/>
    <cellStyle name="Data 2 2 2 2 2" xfId="12402"/>
    <cellStyle name="Data 2 2 2 2_2018 v 2019 Nominal" xfId="12403"/>
    <cellStyle name="Data 2 2 2_2018 v 2019 Nominal" xfId="12404"/>
    <cellStyle name="Data 2 2 3" xfId="12405"/>
    <cellStyle name="Data 2 2 3 2" xfId="12406"/>
    <cellStyle name="Data 2 2 3_2018 v 2019 Nominal" xfId="12407"/>
    <cellStyle name="Data 2 2 4" xfId="12408"/>
    <cellStyle name="Data 2 2_2018 v 2019 Nominal" xfId="12409"/>
    <cellStyle name="Data 2 3" xfId="12410"/>
    <cellStyle name="Data 2 3 2" xfId="12411"/>
    <cellStyle name="Data 2 3 2 2" xfId="12412"/>
    <cellStyle name="Data 2 3 2_2018 v 2019 Nominal" xfId="12413"/>
    <cellStyle name="Data 2 3 3" xfId="12414"/>
    <cellStyle name="Data 2 3_2018 v 2019 Nominal" xfId="12415"/>
    <cellStyle name="Data 2 4" xfId="12416"/>
    <cellStyle name="Data 2 4 2" xfId="12417"/>
    <cellStyle name="Data 2 4_2018 v 2019 Nominal" xfId="12418"/>
    <cellStyle name="Data 2_2018 v 2019 Nominal" xfId="12419"/>
    <cellStyle name="Data 3" xfId="12420"/>
    <cellStyle name="Data 3 2" xfId="12421"/>
    <cellStyle name="Data 3 3" xfId="12422"/>
    <cellStyle name="Data 3_2018 v 2019 Nominal" xfId="12423"/>
    <cellStyle name="Data Link" xfId="12424"/>
    <cellStyle name="Data_2018 v 2019 Nominal" xfId="12425"/>
    <cellStyle name="Date" xfId="179"/>
    <cellStyle name="Date - Style2" xfId="12426"/>
    <cellStyle name="Date - Style3" xfId="12427"/>
    <cellStyle name="Date - Style4" xfId="12428"/>
    <cellStyle name="Date - Style5" xfId="12429"/>
    <cellStyle name="Date 10" xfId="12430"/>
    <cellStyle name="Date 11" xfId="12431"/>
    <cellStyle name="Date 12" xfId="12432"/>
    <cellStyle name="Date 13" xfId="12433"/>
    <cellStyle name="Date 14" xfId="12434"/>
    <cellStyle name="Date 15" xfId="12435"/>
    <cellStyle name="Date 16" xfId="12436"/>
    <cellStyle name="Date 17" xfId="12437"/>
    <cellStyle name="Date 18" xfId="12438"/>
    <cellStyle name="Date 19" xfId="12439"/>
    <cellStyle name="Date 2" xfId="180"/>
    <cellStyle name="Date 20" xfId="12440"/>
    <cellStyle name="Date 21" xfId="12441"/>
    <cellStyle name="Date 22" xfId="12442"/>
    <cellStyle name="Date 23" xfId="12443"/>
    <cellStyle name="Date 24" xfId="12444"/>
    <cellStyle name="Date 25" xfId="12445"/>
    <cellStyle name="Date 26" xfId="12446"/>
    <cellStyle name="Date 27" xfId="12447"/>
    <cellStyle name="Date 28" xfId="12448"/>
    <cellStyle name="Date 29" xfId="12449"/>
    <cellStyle name="Date 3" xfId="12450"/>
    <cellStyle name="Date 3 2" xfId="12451"/>
    <cellStyle name="Date 3_2018 v 2019 Nominal" xfId="12452"/>
    <cellStyle name="Date 30" xfId="12453"/>
    <cellStyle name="Date 31" xfId="12454"/>
    <cellStyle name="Date 32" xfId="12455"/>
    <cellStyle name="Date 33" xfId="12456"/>
    <cellStyle name="Date 34" xfId="12457"/>
    <cellStyle name="Date 35" xfId="12458"/>
    <cellStyle name="Date 36" xfId="12459"/>
    <cellStyle name="Date 37" xfId="12460"/>
    <cellStyle name="Date 4" xfId="12461"/>
    <cellStyle name="Date 5" xfId="12462"/>
    <cellStyle name="Date 6" xfId="12463"/>
    <cellStyle name="Date 7" xfId="12464"/>
    <cellStyle name="Date 8" xfId="12465"/>
    <cellStyle name="Date 9" xfId="12466"/>
    <cellStyle name="Date A" xfId="12467"/>
    <cellStyle name="Date Aligned" xfId="12468"/>
    <cellStyle name="Date E" xfId="12469"/>
    <cellStyle name="Date Short" xfId="12470"/>
    <cellStyle name="Date Short 2" xfId="12471"/>
    <cellStyle name="Date Short_2018 v 2019 Nominal" xfId="12472"/>
    <cellStyle name="Date U" xfId="12473"/>
    <cellStyle name="Date U 2" xfId="12474"/>
    <cellStyle name="Date U 3" xfId="12475"/>
    <cellStyle name="Date U_2018 v 2019 Nominal" xfId="12476"/>
    <cellStyle name="Date." xfId="12477"/>
    <cellStyle name="Date_106293_24" xfId="12478"/>
    <cellStyle name="Decimal" xfId="12479"/>
    <cellStyle name="Decimal [0]" xfId="12480"/>
    <cellStyle name="Decimal [0] 2" xfId="12481"/>
    <cellStyle name="Decimal [0] 2 2" xfId="12482"/>
    <cellStyle name="Decimal [0] 2 2 2" xfId="12483"/>
    <cellStyle name="Decimal [0] 2 2_2018 v 2019 Nominal" xfId="12484"/>
    <cellStyle name="Decimal [0] 2 3" xfId="12485"/>
    <cellStyle name="Decimal [0] 2_2018 v 2019 Nominal" xfId="12486"/>
    <cellStyle name="Decimal [0] 3" xfId="12487"/>
    <cellStyle name="Decimal [0] 3 2" xfId="12488"/>
    <cellStyle name="Decimal [0] 3 2 2" xfId="12489"/>
    <cellStyle name="Decimal [0] 3 2_2018 v 2019 Nominal" xfId="12490"/>
    <cellStyle name="Decimal [0] 3 3" xfId="12491"/>
    <cellStyle name="Decimal [0] 3_2018 v 2019 Nominal" xfId="12492"/>
    <cellStyle name="Decimal [0] 4" xfId="12493"/>
    <cellStyle name="Decimal [0] 4 2" xfId="12494"/>
    <cellStyle name="Decimal [0] 4_2018 v 2019 Nominal" xfId="12495"/>
    <cellStyle name="Decimal [0] 5" xfId="12496"/>
    <cellStyle name="Decimal [0]_2018 v 2019 Nominal" xfId="12497"/>
    <cellStyle name="Decimal [2]" xfId="12498"/>
    <cellStyle name="Decimal [2] 2" xfId="12499"/>
    <cellStyle name="Decimal [2] 2 2" xfId="12500"/>
    <cellStyle name="Decimal [2] 2 2 2" xfId="12501"/>
    <cellStyle name="Decimal [2] 2 2_2018 v 2019 Nominal" xfId="12502"/>
    <cellStyle name="Decimal [2] 2 3" xfId="12503"/>
    <cellStyle name="Decimal [2] 2_2018 v 2019 Nominal" xfId="12504"/>
    <cellStyle name="Decimal [2] 3" xfId="12505"/>
    <cellStyle name="Decimal [2] 3 2" xfId="12506"/>
    <cellStyle name="Decimal [2] 3 2 2" xfId="12507"/>
    <cellStyle name="Decimal [2] 3 2_2018 v 2019 Nominal" xfId="12508"/>
    <cellStyle name="Decimal [2] 3 3" xfId="12509"/>
    <cellStyle name="Decimal [2] 3_2018 v 2019 Nominal" xfId="12510"/>
    <cellStyle name="Decimal [2] 4" xfId="12511"/>
    <cellStyle name="Decimal [2] 4 2" xfId="12512"/>
    <cellStyle name="Decimal [2] 4_2018 v 2019 Nominal" xfId="12513"/>
    <cellStyle name="Decimal [2] 5" xfId="12514"/>
    <cellStyle name="Decimal [2] U" xfId="12515"/>
    <cellStyle name="Decimal [2] U 2" xfId="12516"/>
    <cellStyle name="Decimal [2] U 3" xfId="12517"/>
    <cellStyle name="Decimal [2] U_2018 v 2019 Nominal" xfId="12518"/>
    <cellStyle name="Decimal [2]_1106 v1.4 MGH Corporate Model Hybrid v5c" xfId="12519"/>
    <cellStyle name="Decimal [4]" xfId="12520"/>
    <cellStyle name="Decimal [4] 2" xfId="12521"/>
    <cellStyle name="Decimal [4] 2 2" xfId="12522"/>
    <cellStyle name="Decimal [4] 2 2 2" xfId="12523"/>
    <cellStyle name="Decimal [4] 2 2_2018 v 2019 Nominal" xfId="12524"/>
    <cellStyle name="Decimal [4] 2 3" xfId="12525"/>
    <cellStyle name="Decimal [4] 2_2018 v 2019 Nominal" xfId="12526"/>
    <cellStyle name="Decimal [4] 3" xfId="12527"/>
    <cellStyle name="Decimal [4] 3 2" xfId="12528"/>
    <cellStyle name="Decimal [4] 3 2 2" xfId="12529"/>
    <cellStyle name="Decimal [4] 3 2_2018 v 2019 Nominal" xfId="12530"/>
    <cellStyle name="Decimal [4] 3 3" xfId="12531"/>
    <cellStyle name="Decimal [4] 3_2018 v 2019 Nominal" xfId="12532"/>
    <cellStyle name="Decimal [4] 4" xfId="12533"/>
    <cellStyle name="Decimal [4] 4 2" xfId="12534"/>
    <cellStyle name="Decimal [4] 4_2018 v 2019 Nominal" xfId="12535"/>
    <cellStyle name="Decimal [4] 5" xfId="12536"/>
    <cellStyle name="Decimal [4] U" xfId="12537"/>
    <cellStyle name="Decimal [4] U 2" xfId="12538"/>
    <cellStyle name="Decimal [4] U 3" xfId="12539"/>
    <cellStyle name="Decimal [4] U_2018 v 2019 Nominal" xfId="12540"/>
    <cellStyle name="Decimal [4]_1106 v1.4 MGH Corporate Model Hybrid v5c" xfId="12541"/>
    <cellStyle name="Decimal_158041_29" xfId="12542"/>
    <cellStyle name="Dezimal [0]_Compiling Utility Macros" xfId="12543"/>
    <cellStyle name="Dezimal_Compiling Utility Macros" xfId="12544"/>
    <cellStyle name="Disabled" xfId="12545"/>
    <cellStyle name="Discount" xfId="12546"/>
    <cellStyle name="Discount 2" xfId="12547"/>
    <cellStyle name="Discount 2 2" xfId="12548"/>
    <cellStyle name="Discount 2 2 2" xfId="12549"/>
    <cellStyle name="Discount 2 2 2 2" xfId="12550"/>
    <cellStyle name="Discount 2 2 2_2018 v 2019 Nominal" xfId="12551"/>
    <cellStyle name="Discount 2 2 3" xfId="12552"/>
    <cellStyle name="Discount 2 2_2018 v 2019 Nominal" xfId="12553"/>
    <cellStyle name="Discount 2 3" xfId="12554"/>
    <cellStyle name="Discount 2 3 2" xfId="12555"/>
    <cellStyle name="Discount 2 3_2018 v 2019 Nominal" xfId="12556"/>
    <cellStyle name="Discount 2 4" xfId="12557"/>
    <cellStyle name="Discount 2_2018 v 2019 Nominal" xfId="12558"/>
    <cellStyle name="Discount 3" xfId="12559"/>
    <cellStyle name="Discount 3 2" xfId="12560"/>
    <cellStyle name="Discount 3 2 2" xfId="12561"/>
    <cellStyle name="Discount 3 2_2018 v 2019 Nominal" xfId="12562"/>
    <cellStyle name="Discount 3 3" xfId="12563"/>
    <cellStyle name="Discount 3_2018 v 2019 Nominal" xfId="12564"/>
    <cellStyle name="Discount 4" xfId="12565"/>
    <cellStyle name="Discount 4 2" xfId="12566"/>
    <cellStyle name="Discount 4_2018 v 2019 Nominal" xfId="12567"/>
    <cellStyle name="Discount 5" xfId="12568"/>
    <cellStyle name="Discount_2018 v 2019 Nominal" xfId="12569"/>
    <cellStyle name="dms_Blue_HDR" xfId="181"/>
    <cellStyle name="Dollar1" xfId="12570"/>
    <cellStyle name="Dollars" xfId="12571"/>
    <cellStyle name="Dollars 2" xfId="12572"/>
    <cellStyle name="Dollars 2 2" xfId="12573"/>
    <cellStyle name="Dollars 2_2018 v 2019 Nominal" xfId="12574"/>
    <cellStyle name="Dollars M" xfId="12575"/>
    <cellStyle name="Dollars M 2" xfId="12576"/>
    <cellStyle name="Dollars M_2018 v 2019 Nominal" xfId="12577"/>
    <cellStyle name="Dollars_200508 AAM DBP O&amp;M 0708 Fcast &amp; 07Nov Reforecast for 0809" xfId="12578"/>
    <cellStyle name="Dotted Line" xfId="12579"/>
    <cellStyle name="eárky [0]_laroux" xfId="12580"/>
    <cellStyle name="eárky_laroux" xfId="12581"/>
    <cellStyle name="Ekati BPR_Table Heading" xfId="12582"/>
    <cellStyle name="Emphasis 1" xfId="182"/>
    <cellStyle name="Emphasis 2" xfId="183"/>
    <cellStyle name="Emphasis 3" xfId="184"/>
    <cellStyle name="Empty" xfId="12583"/>
    <cellStyle name="Enter Currency (0)" xfId="12584"/>
    <cellStyle name="Enter Currency (0) 2" xfId="12585"/>
    <cellStyle name="Enter Currency (0) 2 2" xfId="12586"/>
    <cellStyle name="Enter Currency (0) 2 2 2" xfId="12587"/>
    <cellStyle name="Enter Currency (0) 2 2 2 2" xfId="12588"/>
    <cellStyle name="Enter Currency (0) 2 2 2_2018 v 2019 Nominal" xfId="12589"/>
    <cellStyle name="Enter Currency (0) 2 2 3" xfId="12590"/>
    <cellStyle name="Enter Currency (0) 2 2_2018 v 2019 Nominal" xfId="12591"/>
    <cellStyle name="Enter Currency (0) 2 3" xfId="12592"/>
    <cellStyle name="Enter Currency (0) 2 3 2" xfId="12593"/>
    <cellStyle name="Enter Currency (0) 2 3_2018 v 2019 Nominal" xfId="12594"/>
    <cellStyle name="Enter Currency (0) 2 4" xfId="12595"/>
    <cellStyle name="Enter Currency (0) 2_2018 v 2019 Nominal" xfId="12596"/>
    <cellStyle name="Enter Currency (0) 3" xfId="12597"/>
    <cellStyle name="Enter Currency (0) 3 2" xfId="12598"/>
    <cellStyle name="Enter Currency (0) 3 2 2" xfId="12599"/>
    <cellStyle name="Enter Currency (0) 3 2_2018 v 2019 Nominal" xfId="12600"/>
    <cellStyle name="Enter Currency (0) 3 3" xfId="12601"/>
    <cellStyle name="Enter Currency (0) 3_2018 v 2019 Nominal" xfId="12602"/>
    <cellStyle name="Enter Currency (0) 4" xfId="12603"/>
    <cellStyle name="Enter Currency (0) 4 2" xfId="12604"/>
    <cellStyle name="Enter Currency (0) 4_2018 v 2019 Nominal" xfId="12605"/>
    <cellStyle name="Enter Currency (0) 5" xfId="12606"/>
    <cellStyle name="Enter Currency (0)_2018 v 2019 Nominal" xfId="12607"/>
    <cellStyle name="Enter Currency (2)" xfId="12608"/>
    <cellStyle name="Enter Currency (2) 2" xfId="12609"/>
    <cellStyle name="Enter Currency (2) 2 2" xfId="12610"/>
    <cellStyle name="Enter Currency (2) 2 2 2" xfId="12611"/>
    <cellStyle name="Enter Currency (2) 2 2_2018 v 2019 Nominal" xfId="12612"/>
    <cellStyle name="Enter Currency (2) 2 3" xfId="12613"/>
    <cellStyle name="Enter Currency (2) 2_2018 v 2019 Nominal" xfId="12614"/>
    <cellStyle name="Enter Currency (2) 3" xfId="12615"/>
    <cellStyle name="Enter Currency (2) 3 2" xfId="12616"/>
    <cellStyle name="Enter Currency (2) 3 2 2" xfId="12617"/>
    <cellStyle name="Enter Currency (2) 3 2_2018 v 2019 Nominal" xfId="12618"/>
    <cellStyle name="Enter Currency (2) 3 3" xfId="12619"/>
    <cellStyle name="Enter Currency (2) 3_2018 v 2019 Nominal" xfId="12620"/>
    <cellStyle name="Enter Currency (2) 4" xfId="12621"/>
    <cellStyle name="Enter Currency (2) 4 2" xfId="12622"/>
    <cellStyle name="Enter Currency (2) 4_2018 v 2019 Nominal" xfId="12623"/>
    <cellStyle name="Enter Currency (2) 5" xfId="12624"/>
    <cellStyle name="Enter Currency (2)_2018 v 2019 Nominal" xfId="12625"/>
    <cellStyle name="Enter Units (0)" xfId="12626"/>
    <cellStyle name="Enter Units (0) 2" xfId="12627"/>
    <cellStyle name="Enter Units (0) 2 2" xfId="12628"/>
    <cellStyle name="Enter Units (0) 2 2 2" xfId="12629"/>
    <cellStyle name="Enter Units (0) 2 2 2 2" xfId="12630"/>
    <cellStyle name="Enter Units (0) 2 2 2_2018 v 2019 Nominal" xfId="12631"/>
    <cellStyle name="Enter Units (0) 2 2 3" xfId="12632"/>
    <cellStyle name="Enter Units (0) 2 2_2018 v 2019 Nominal" xfId="12633"/>
    <cellStyle name="Enter Units (0) 2 3" xfId="12634"/>
    <cellStyle name="Enter Units (0) 2 3 2" xfId="12635"/>
    <cellStyle name="Enter Units (0) 2 3_2018 v 2019 Nominal" xfId="12636"/>
    <cellStyle name="Enter Units (0) 2 4" xfId="12637"/>
    <cellStyle name="Enter Units (0) 2_2018 v 2019 Nominal" xfId="12638"/>
    <cellStyle name="Enter Units (0) 3" xfId="12639"/>
    <cellStyle name="Enter Units (0) 3 2" xfId="12640"/>
    <cellStyle name="Enter Units (0) 3 2 2" xfId="12641"/>
    <cellStyle name="Enter Units (0) 3 2_2018 v 2019 Nominal" xfId="12642"/>
    <cellStyle name="Enter Units (0) 3 3" xfId="12643"/>
    <cellStyle name="Enter Units (0) 3_2018 v 2019 Nominal" xfId="12644"/>
    <cellStyle name="Enter Units (0) 4" xfId="12645"/>
    <cellStyle name="Enter Units (0) 4 2" xfId="12646"/>
    <cellStyle name="Enter Units (0) 4_2018 v 2019 Nominal" xfId="12647"/>
    <cellStyle name="Enter Units (0) 5" xfId="12648"/>
    <cellStyle name="Enter Units (0)_2018 v 2019 Nominal" xfId="12649"/>
    <cellStyle name="Enter Units (1)" xfId="12650"/>
    <cellStyle name="Enter Units (1) 2" xfId="12651"/>
    <cellStyle name="Enter Units (1)_2018 v 2019 Nominal" xfId="12652"/>
    <cellStyle name="Enter Units (2)" xfId="12653"/>
    <cellStyle name="Enter Units (2) 2" xfId="12654"/>
    <cellStyle name="Enter Units (2) 2 2" xfId="12655"/>
    <cellStyle name="Enter Units (2) 2 2 2" xfId="12656"/>
    <cellStyle name="Enter Units (2) 2 2_2018 v 2019 Nominal" xfId="12657"/>
    <cellStyle name="Enter Units (2) 2 3" xfId="12658"/>
    <cellStyle name="Enter Units (2) 2_2018 v 2019 Nominal" xfId="12659"/>
    <cellStyle name="Enter Units (2) 3" xfId="12660"/>
    <cellStyle name="Enter Units (2) 3 2" xfId="12661"/>
    <cellStyle name="Enter Units (2) 3 2 2" xfId="12662"/>
    <cellStyle name="Enter Units (2) 3 2_2018 v 2019 Nominal" xfId="12663"/>
    <cellStyle name="Enter Units (2) 3 3" xfId="12664"/>
    <cellStyle name="Enter Units (2) 3_2018 v 2019 Nominal" xfId="12665"/>
    <cellStyle name="Enter Units (2) 4" xfId="12666"/>
    <cellStyle name="Enter Units (2) 4 2" xfId="12667"/>
    <cellStyle name="Enter Units (2) 4_2018 v 2019 Nominal" xfId="12668"/>
    <cellStyle name="Enter Units (2) 5" xfId="12669"/>
    <cellStyle name="Enter Units (2)_2018 v 2019 Nominal" xfId="12670"/>
    <cellStyle name="Entered" xfId="12671"/>
    <cellStyle name="ERA Header" xfId="19105"/>
    <cellStyle name="ERA MMS Input" xfId="19106"/>
    <cellStyle name="ERA MMS Total" xfId="19107"/>
    <cellStyle name="ERA MMS Total 2" xfId="19250"/>
    <cellStyle name="ERA Table Heading" xfId="19108"/>
    <cellStyle name="ERA Total" xfId="19109"/>
    <cellStyle name="ERA Total 2" xfId="19251"/>
    <cellStyle name="Euro" xfId="185"/>
    <cellStyle name="Euro 2" xfId="12672"/>
    <cellStyle name="Euro 2 2" xfId="12673"/>
    <cellStyle name="Euro 2 2 2" xfId="12674"/>
    <cellStyle name="Euro 2 2_2018 v 2019 Nominal" xfId="12675"/>
    <cellStyle name="Euro 2 3" xfId="12676"/>
    <cellStyle name="Euro 2_2018 v 2019 Nominal" xfId="12677"/>
    <cellStyle name="Euro 3" xfId="12678"/>
    <cellStyle name="Euro 3 2" xfId="12679"/>
    <cellStyle name="Euro 3 2 2" xfId="12680"/>
    <cellStyle name="Euro 3 2_2018 v 2019 Nominal" xfId="12681"/>
    <cellStyle name="Euro 3 3" xfId="12682"/>
    <cellStyle name="Euro 3_2018 v 2019 Nominal" xfId="12683"/>
    <cellStyle name="Euro 4" xfId="12684"/>
    <cellStyle name="Euro 4 2" xfId="12685"/>
    <cellStyle name="Euro 4_2018 v 2019 Nominal" xfId="12686"/>
    <cellStyle name="Euro 5" xfId="12687"/>
    <cellStyle name="Euro_2018 v 2019 Nominal" xfId="12688"/>
    <cellStyle name="Explanatory Text 2" xfId="186"/>
    <cellStyle name="Explanatory Text 2 2" xfId="12689"/>
    <cellStyle name="Explanatory Text 2 3" xfId="12690"/>
    <cellStyle name="Explanatory Text 2 4" xfId="12691"/>
    <cellStyle name="Explanatory Text 2_2018 v 2019 Nominal" xfId="12692"/>
    <cellStyle name="Explanatory Text 3" xfId="12693"/>
    <cellStyle name="Explanatory Text 3 2" xfId="12694"/>
    <cellStyle name="Explanatory Text 3 3" xfId="12695"/>
    <cellStyle name="Explanatory Text 3_2018 v 2019 Nominal" xfId="12696"/>
    <cellStyle name="Explanatory Text 4" xfId="12697"/>
    <cellStyle name="Explanatory Text 5" xfId="12698"/>
    <cellStyle name="Explanatory Text 6" xfId="12699"/>
    <cellStyle name="Explanatory Text 7" xfId="12700"/>
    <cellStyle name="Explanatory Text 8" xfId="12701"/>
    <cellStyle name="Explanatory Text 9" xfId="12702"/>
    <cellStyle name="EY House" xfId="12703"/>
    <cellStyle name="EY House 2" xfId="12704"/>
    <cellStyle name="EY House 3" xfId="12705"/>
    <cellStyle name="EY House_2018 v 2019 Nominal" xfId="12706"/>
    <cellStyle name="F3" xfId="12707"/>
    <cellStyle name="F5" xfId="12708"/>
    <cellStyle name="F6" xfId="12709"/>
    <cellStyle name="F7" xfId="12710"/>
    <cellStyle name="FieldName" xfId="12711"/>
    <cellStyle name="filename" xfId="12712"/>
    <cellStyle name="financial" xfId="12713"/>
    <cellStyle name="Fix0" xfId="12714"/>
    <cellStyle name="Fix1" xfId="12715"/>
    <cellStyle name="Fix1 2" xfId="12716"/>
    <cellStyle name="Fix1 2 2" xfId="12717"/>
    <cellStyle name="Fix1 2 2 2" xfId="12718"/>
    <cellStyle name="Fix1 2 2_2018 v 2019 Nominal" xfId="12719"/>
    <cellStyle name="Fix1 2 3" xfId="12720"/>
    <cellStyle name="Fix1 2_2018 v 2019 Nominal" xfId="12721"/>
    <cellStyle name="Fix1 3" xfId="12722"/>
    <cellStyle name="Fix1 3 2" xfId="12723"/>
    <cellStyle name="Fix1 3 2 2" xfId="12724"/>
    <cellStyle name="Fix1 3 2_2018 v 2019 Nominal" xfId="12725"/>
    <cellStyle name="Fix1 3 3" xfId="12726"/>
    <cellStyle name="Fix1 3_2018 v 2019 Nominal" xfId="12727"/>
    <cellStyle name="Fix1 4" xfId="12728"/>
    <cellStyle name="Fix1 4 2" xfId="12729"/>
    <cellStyle name="Fix1 4_2018 v 2019 Nominal" xfId="12730"/>
    <cellStyle name="Fix1 5" xfId="12731"/>
    <cellStyle name="Fix1_2018 v 2019 Nominal" xfId="12732"/>
    <cellStyle name="Fix2" xfId="12733"/>
    <cellStyle name="Fix4" xfId="12734"/>
    <cellStyle name="Fixed" xfId="187"/>
    <cellStyle name="Fixed 2" xfId="188"/>
    <cellStyle name="Fixed 2 2" xfId="12735"/>
    <cellStyle name="Fixed 2_2018 v 2019 Nominal" xfId="12736"/>
    <cellStyle name="Fixed 3" xfId="12737"/>
    <cellStyle name="Fixed 4" xfId="12738"/>
    <cellStyle name="Fixed_2018 v 2019 Nominal" xfId="12739"/>
    <cellStyle name="Fixed3 - Style3" xfId="12740"/>
    <cellStyle name="Fixed4 - Style4" xfId="12741"/>
    <cellStyle name="Fixlong" xfId="12742"/>
    <cellStyle name="Flag" xfId="12743"/>
    <cellStyle name="Footer SBILogo1" xfId="12744"/>
    <cellStyle name="Footer SBILogo2" xfId="12745"/>
    <cellStyle name="Footnote" xfId="12746"/>
    <cellStyle name="Footnote Reference" xfId="12747"/>
    <cellStyle name="Footnote_2018 v 2019 Nominal" xfId="12748"/>
    <cellStyle name="Footnotes" xfId="12749"/>
    <cellStyle name="FORMULA" xfId="12750"/>
    <cellStyle name="FORMULA 2" xfId="12751"/>
    <cellStyle name="FORMULA 2 2" xfId="12752"/>
    <cellStyle name="FORMULA 2 2 2" xfId="12753"/>
    <cellStyle name="FORMULA 2 2 2 2" xfId="12754"/>
    <cellStyle name="FORMULA 2 2 2_2018 v 2019 Nominal" xfId="12755"/>
    <cellStyle name="FORMULA 2 2 3" xfId="12756"/>
    <cellStyle name="FORMULA 2 2_2018 v 2019 Nominal" xfId="12757"/>
    <cellStyle name="FORMULA 2 3" xfId="12758"/>
    <cellStyle name="FORMULA 2 3 2" xfId="12759"/>
    <cellStyle name="FORMULA 2 3_2018 v 2019 Nominal" xfId="12760"/>
    <cellStyle name="FORMULA 2 4" xfId="12761"/>
    <cellStyle name="FORMULA 2_2018 v 2019 Nominal" xfId="12762"/>
    <cellStyle name="FORMULA 3" xfId="12763"/>
    <cellStyle name="FORMULA 3 2" xfId="12764"/>
    <cellStyle name="FORMULA 3 2 2" xfId="12765"/>
    <cellStyle name="FORMULA 3 2_2018 v 2019 Nominal" xfId="12766"/>
    <cellStyle name="FORMULA 3 3" xfId="12767"/>
    <cellStyle name="FORMULA 3_2018 v 2019 Nominal" xfId="12768"/>
    <cellStyle name="FORMULA 4" xfId="12769"/>
    <cellStyle name="FORMULA 4 2" xfId="12770"/>
    <cellStyle name="FORMULA 4_2018 v 2019 Nominal" xfId="12771"/>
    <cellStyle name="FORMULA 5" xfId="12772"/>
    <cellStyle name="FORMULA_2018 v 2019 Nominal" xfId="12773"/>
    <cellStyle name="Formulae Changed" xfId="12774"/>
    <cellStyle name="fred" xfId="12775"/>
    <cellStyle name="Fred%" xfId="12776"/>
    <cellStyle name="Fred% 2" xfId="12777"/>
    <cellStyle name="Fred% 2 2" xfId="12778"/>
    <cellStyle name="Fred% 2_2018 v 2019 Nominal" xfId="12779"/>
    <cellStyle name="Fred% 3" xfId="12780"/>
    <cellStyle name="Fred% 3 2" xfId="12781"/>
    <cellStyle name="Fred% 3_2018 v 2019 Nominal" xfId="12782"/>
    <cellStyle name="Fred% 4" xfId="12783"/>
    <cellStyle name="Fred% 4 2" xfId="12784"/>
    <cellStyle name="Fred% 4_2018 v 2019 Nominal" xfId="12785"/>
    <cellStyle name="Fred%_2018 v 2019 Nominal" xfId="12786"/>
    <cellStyle name="fred_2018 v 2019 Nominal" xfId="12787"/>
    <cellStyle name="FROMHYPERION" xfId="12788"/>
    <cellStyle name="FROMHYPERION 2" xfId="12789"/>
    <cellStyle name="FROMHYPERION 2 2" xfId="12790"/>
    <cellStyle name="FROMHYPERION 2 2 2" xfId="12791"/>
    <cellStyle name="FROMHYPERION 2 2 2 2" xfId="12792"/>
    <cellStyle name="FROMHYPERION 2 2 2_2018 v 2019 Nominal" xfId="12793"/>
    <cellStyle name="FROMHYPERION 2 2 3" xfId="12794"/>
    <cellStyle name="FROMHYPERION 2 2_2018 v 2019 Nominal" xfId="12795"/>
    <cellStyle name="FROMHYPERION 2 3" xfId="12796"/>
    <cellStyle name="FROMHYPERION 2 3 2" xfId="12797"/>
    <cellStyle name="FROMHYPERION 2 3_2018 v 2019 Nominal" xfId="12798"/>
    <cellStyle name="FROMHYPERION 2 4" xfId="12799"/>
    <cellStyle name="FROMHYPERION 2_2018 v 2019 Nominal" xfId="12800"/>
    <cellStyle name="FROMHYPERION 3" xfId="12801"/>
    <cellStyle name="FROMHYPERION 3 2" xfId="12802"/>
    <cellStyle name="FROMHYPERION 3 2 2" xfId="12803"/>
    <cellStyle name="FROMHYPERION 3 2_2018 v 2019 Nominal" xfId="12804"/>
    <cellStyle name="FROMHYPERION 3 3" xfId="12805"/>
    <cellStyle name="FROMHYPERION 3_2018 v 2019 Nominal" xfId="12806"/>
    <cellStyle name="FROMHYPERION 4" xfId="12807"/>
    <cellStyle name="FROMHYPERION 4 2" xfId="12808"/>
    <cellStyle name="FROMHYPERION 4_2018 v 2019 Nominal" xfId="12809"/>
    <cellStyle name="FROMHYPERION 5" xfId="12810"/>
    <cellStyle name="FROMHYPERION_2018 v 2019 Nominal" xfId="12811"/>
    <cellStyle name="FRxAmtStyle" xfId="12812"/>
    <cellStyle name="FRxAmtStyle 2" xfId="12813"/>
    <cellStyle name="FRxAmtStyle_2018 v 2019 Nominal" xfId="12814"/>
    <cellStyle name="Fyear" xfId="12815"/>
    <cellStyle name="GEN_Assumption" xfId="12816"/>
    <cellStyle name="General" xfId="12817"/>
    <cellStyle name="General 2" xfId="12818"/>
    <cellStyle name="General 2 2" xfId="12819"/>
    <cellStyle name="General 2_2018 v 2019 Nominal" xfId="12820"/>
    <cellStyle name="General_2018 v 2019 Nominal" xfId="12821"/>
    <cellStyle name="Gilsans" xfId="189"/>
    <cellStyle name="Gilsans 2" xfId="12822"/>
    <cellStyle name="Gilsans 2 2" xfId="12823"/>
    <cellStyle name="Gilsans 2_2018 v 2019 Nominal" xfId="12824"/>
    <cellStyle name="Gilsans_2018 v 2019 Nominal" xfId="12825"/>
    <cellStyle name="Gilsansl" xfId="190"/>
    <cellStyle name="Gilsansl 2" xfId="12826"/>
    <cellStyle name="Gilsansl 2 2" xfId="12827"/>
    <cellStyle name="Gilsansl 2_2018 v 2019 Nominal" xfId="12828"/>
    <cellStyle name="Gilsansl_2018 v 2019 Nominal" xfId="12829"/>
    <cellStyle name="Good 2" xfId="191"/>
    <cellStyle name="Good 2 2" xfId="12830"/>
    <cellStyle name="Good 2 3" xfId="12831"/>
    <cellStyle name="Good 2 3 2" xfId="12832"/>
    <cellStyle name="Good 2 3_2018 v 2019 Nominal" xfId="12833"/>
    <cellStyle name="Good 2 4" xfId="12834"/>
    <cellStyle name="Good 2 5" xfId="12835"/>
    <cellStyle name="Good 2_2018 v 2019 Nominal" xfId="12836"/>
    <cellStyle name="Good 3" xfId="12837"/>
    <cellStyle name="Good 3 2" xfId="12838"/>
    <cellStyle name="Good 3 3" xfId="12839"/>
    <cellStyle name="Good 3_2018 v 2019 Nominal" xfId="12840"/>
    <cellStyle name="Good 4" xfId="12841"/>
    <cellStyle name="Good 4 2" xfId="12842"/>
    <cellStyle name="Good 4_2018 v 2019 Nominal" xfId="12843"/>
    <cellStyle name="Good 5" xfId="12844"/>
    <cellStyle name="Good 6" xfId="12845"/>
    <cellStyle name="Good 7" xfId="12846"/>
    <cellStyle name="Good 8" xfId="12847"/>
    <cellStyle name="Good 9" xfId="12848"/>
    <cellStyle name="Grey" xfId="12849"/>
    <cellStyle name="Grey 2" xfId="12850"/>
    <cellStyle name="Grey 3" xfId="12851"/>
    <cellStyle name="Grey_2018 v 2019 Nominal" xfId="12852"/>
    <cellStyle name="Grid" xfId="12853"/>
    <cellStyle name="Group Titles" xfId="19110"/>
    <cellStyle name="grouping" xfId="12854"/>
    <cellStyle name="Hard Percent" xfId="12855"/>
    <cellStyle name="Hardcode" xfId="12856"/>
    <cellStyle name="Head 1" xfId="12857"/>
    <cellStyle name="Head 2" xfId="12858"/>
    <cellStyle name="Head 3" xfId="12859"/>
    <cellStyle name="Header" xfId="12860"/>
    <cellStyle name="Header - Cover" xfId="12861"/>
    <cellStyle name="Header - Page" xfId="12862"/>
    <cellStyle name="Header - Subtitle" xfId="12863"/>
    <cellStyle name="Header - Title" xfId="12864"/>
    <cellStyle name="Header - Year Row" xfId="12865"/>
    <cellStyle name="Header Draft Stamp" xfId="12866"/>
    <cellStyle name="Header_158041_29" xfId="12867"/>
    <cellStyle name="Header1" xfId="12868"/>
    <cellStyle name="Header1 2" xfId="12869"/>
    <cellStyle name="Header1 2 2" xfId="12870"/>
    <cellStyle name="Header1 2 2 2" xfId="12871"/>
    <cellStyle name="Header1 2 2 3" xfId="12872"/>
    <cellStyle name="Header1 2 2 3 2" xfId="12873"/>
    <cellStyle name="Header1 2 2 3_2018 v 2019 Nominal" xfId="12874"/>
    <cellStyle name="Header1 2 2_2018 v 2019 Nominal" xfId="12875"/>
    <cellStyle name="Header1 2 3" xfId="12876"/>
    <cellStyle name="Header1 2 3 2" xfId="12877"/>
    <cellStyle name="Header1 2 3 2 2" xfId="12878"/>
    <cellStyle name="Header1 2 3 2_2018 v 2019 Nominal" xfId="12879"/>
    <cellStyle name="Header1 2 3 3" xfId="12880"/>
    <cellStyle name="Header1 2 3 4" xfId="12881"/>
    <cellStyle name="Header1 2 3 4 2" xfId="12882"/>
    <cellStyle name="Header1 2 3 4_2018 v 2019 Nominal" xfId="12883"/>
    <cellStyle name="Header1 2 3_2018 v 2019 Nominal" xfId="12884"/>
    <cellStyle name="Header1 2 4" xfId="12885"/>
    <cellStyle name="Header1 2 4 2" xfId="12886"/>
    <cellStyle name="Header1 2 4_2018 v 2019 Nominal" xfId="12887"/>
    <cellStyle name="Header1 2_2018 v 2019 Nominal" xfId="12888"/>
    <cellStyle name="Header1 3" xfId="12889"/>
    <cellStyle name="Header1 3 2" xfId="12890"/>
    <cellStyle name="Header1 3 2 2" xfId="12891"/>
    <cellStyle name="Header1 3 2_2018 v 2019 Nominal" xfId="12892"/>
    <cellStyle name="Header1 3 3" xfId="12893"/>
    <cellStyle name="Header1 3 3 2" xfId="12894"/>
    <cellStyle name="Header1 3 3_2018 v 2019 Nominal" xfId="12895"/>
    <cellStyle name="Header1 3_2018 v 2019 Nominal" xfId="12896"/>
    <cellStyle name="Header1_2018 v 2019 Nominal" xfId="12897"/>
    <cellStyle name="Header2" xfId="12898"/>
    <cellStyle name="Header2 2" xfId="12899"/>
    <cellStyle name="Header2 2 2" xfId="12900"/>
    <cellStyle name="Header2 2 2 2" xfId="12901"/>
    <cellStyle name="Header2 2 2 3" xfId="12902"/>
    <cellStyle name="Header2 2 2_2018 v 2019 Nominal" xfId="12903"/>
    <cellStyle name="Header2 2 3" xfId="12904"/>
    <cellStyle name="Header2 2 4" xfId="12905"/>
    <cellStyle name="Header2 2 5" xfId="12906"/>
    <cellStyle name="Header2 2 6" xfId="12907"/>
    <cellStyle name="Header2 2_2018 v 2019 Nominal" xfId="12908"/>
    <cellStyle name="Header2 3" xfId="12909"/>
    <cellStyle name="Header2 3 2" xfId="12910"/>
    <cellStyle name="Header2 3 2 2" xfId="12911"/>
    <cellStyle name="Header2 3 2_2018 v 2019 Nominal" xfId="12912"/>
    <cellStyle name="Header2 3 3" xfId="12913"/>
    <cellStyle name="Header2 3 4" xfId="12914"/>
    <cellStyle name="Header2 3 4 2" xfId="12915"/>
    <cellStyle name="Header2 3 4_2018 v 2019 Nominal" xfId="12916"/>
    <cellStyle name="Header2 3 5" xfId="12917"/>
    <cellStyle name="Header2 3 5 2" xfId="12918"/>
    <cellStyle name="Header2 3 5 2 2" xfId="12919"/>
    <cellStyle name="Header2 3 5 2_2018 v 2019 Nominal" xfId="12920"/>
    <cellStyle name="Header2 3 5_2018 v 2019 Nominal" xfId="12921"/>
    <cellStyle name="Header2 3_2018 v 2019 Nominal" xfId="12922"/>
    <cellStyle name="Header2 4" xfId="12923"/>
    <cellStyle name="Header2 4 2" xfId="12924"/>
    <cellStyle name="Header2 4_2018 v 2019 Nominal" xfId="12925"/>
    <cellStyle name="Header2 5" xfId="12926"/>
    <cellStyle name="Header2_2018 v 2019 Nominal" xfId="12927"/>
    <cellStyle name="HeaderLine" xfId="12928"/>
    <cellStyle name="headers" xfId="12929"/>
    <cellStyle name="Heading" xfId="12930"/>
    <cellStyle name="Heading - Section" xfId="12931"/>
    <cellStyle name="Heading - Sheet" xfId="12932"/>
    <cellStyle name="Heading - Sub" xfId="12933"/>
    <cellStyle name="Heading 1" xfId="16" builtinId="16" customBuiltin="1"/>
    <cellStyle name="Heading 1 10" xfId="12934"/>
    <cellStyle name="Heading 1 2" xfId="192"/>
    <cellStyle name="Heading 1 2 2" xfId="193"/>
    <cellStyle name="Heading 1 2 2 2" xfId="12935"/>
    <cellStyle name="Heading 1 2 2_2018 v 2019 Nominal" xfId="12936"/>
    <cellStyle name="Heading 1 2 3" xfId="12937"/>
    <cellStyle name="Heading 1 2_2018 v 2019 Nominal" xfId="12938"/>
    <cellStyle name="Heading 1 3" xfId="194"/>
    <cellStyle name="Heading 1 3 2" xfId="12939"/>
    <cellStyle name="Heading 1 3 3" xfId="12940"/>
    <cellStyle name="Heading 1 3_2018 v 2019 Nominal" xfId="12941"/>
    <cellStyle name="Heading 1 4" xfId="12942"/>
    <cellStyle name="Heading 1 5" xfId="12943"/>
    <cellStyle name="Heading 1 6" xfId="12944"/>
    <cellStyle name="Heading 1 7" xfId="12945"/>
    <cellStyle name="Heading 1 8" xfId="12946"/>
    <cellStyle name="Heading 1 9" xfId="12947"/>
    <cellStyle name="Heading 1 Above" xfId="12948"/>
    <cellStyle name="Heading 1." xfId="12949"/>
    <cellStyle name="Heading 1.2" xfId="12950"/>
    <cellStyle name="Heading 1+" xfId="12951"/>
    <cellStyle name="Heading 1+ 2" xfId="12952"/>
    <cellStyle name="Heading 1+_2018 v 2019 Nominal" xfId="12953"/>
    <cellStyle name="Heading 10" xfId="12954"/>
    <cellStyle name="Heading 11" xfId="12955"/>
    <cellStyle name="Heading 12" xfId="12956"/>
    <cellStyle name="Heading 13" xfId="12957"/>
    <cellStyle name="Heading 13 2" xfId="12958"/>
    <cellStyle name="Heading 13_2018 v 2019 Nominal" xfId="12959"/>
    <cellStyle name="Heading 14" xfId="12960"/>
    <cellStyle name="Heading 14 2" xfId="12961"/>
    <cellStyle name="Heading 14_2018 v 2019 Nominal" xfId="12962"/>
    <cellStyle name="Heading 15" xfId="12963"/>
    <cellStyle name="Heading 16" xfId="12964"/>
    <cellStyle name="Heading 17" xfId="12965"/>
    <cellStyle name="Heading 18" xfId="12966"/>
    <cellStyle name="Heading 19" xfId="12967"/>
    <cellStyle name="Heading 2" xfId="17" builtinId="17" customBuiltin="1"/>
    <cellStyle name="Heading 2 10" xfId="12968"/>
    <cellStyle name="Heading 2 2" xfId="195"/>
    <cellStyle name="Heading 2 2 2" xfId="196"/>
    <cellStyle name="Heading 2 2 2 2" xfId="12969"/>
    <cellStyle name="Heading 2 2 2_2018 v 2019 Nominal" xfId="12970"/>
    <cellStyle name="Heading 2 2 3" xfId="12971"/>
    <cellStyle name="Heading 2 2_2018 v 2019 Nominal" xfId="12972"/>
    <cellStyle name="Heading 2 3" xfId="197"/>
    <cellStyle name="Heading 2 3 2" xfId="12973"/>
    <cellStyle name="Heading 2 3 3" xfId="12974"/>
    <cellStyle name="Heading 2 3_2018 v 2019 Nominal" xfId="12975"/>
    <cellStyle name="Heading 2 4" xfId="12976"/>
    <cellStyle name="Heading 2 5" xfId="12977"/>
    <cellStyle name="Heading 2 6" xfId="12978"/>
    <cellStyle name="Heading 2 7" xfId="12979"/>
    <cellStyle name="Heading 2 8" xfId="12980"/>
    <cellStyle name="Heading 2 9" xfId="12981"/>
    <cellStyle name="Heading 2 Below" xfId="12982"/>
    <cellStyle name="Heading 2 Below 2" xfId="12983"/>
    <cellStyle name="Heading 2 Below_2018 v 2019 Nominal" xfId="12984"/>
    <cellStyle name="Heading 2." xfId="12985"/>
    <cellStyle name="Heading 2+" xfId="12986"/>
    <cellStyle name="Heading 2+ 2" xfId="12987"/>
    <cellStyle name="Heading 2+_2018 v 2019 Nominal" xfId="12988"/>
    <cellStyle name="Heading 20" xfId="12989"/>
    <cellStyle name="Heading 21" xfId="12990"/>
    <cellStyle name="Heading 22" xfId="12991"/>
    <cellStyle name="Heading 23" xfId="12992"/>
    <cellStyle name="Heading 24" xfId="12993"/>
    <cellStyle name="Heading 25" xfId="12994"/>
    <cellStyle name="Heading 26" xfId="12995"/>
    <cellStyle name="Heading 27" xfId="12996"/>
    <cellStyle name="Heading 28" xfId="12997"/>
    <cellStyle name="Heading 29" xfId="12998"/>
    <cellStyle name="Heading 3" xfId="18" builtinId="18" customBuiltin="1"/>
    <cellStyle name="Heading 3 10" xfId="12999"/>
    <cellStyle name="Heading 3 2" xfId="198"/>
    <cellStyle name="Heading 3 2 2" xfId="199"/>
    <cellStyle name="Heading 3 2 2 2" xfId="200"/>
    <cellStyle name="Heading 3 2 2 2 2" xfId="201"/>
    <cellStyle name="Heading 3 2 2 2 2 2" xfId="202"/>
    <cellStyle name="Heading 3 2 2 2 2 2 2" xfId="203"/>
    <cellStyle name="Heading 3 2 2 2 2 2 2 2" xfId="723"/>
    <cellStyle name="Heading 3 2 2 2 2 2 2_Escalation" xfId="19113"/>
    <cellStyle name="Heading 3 2 2 2 2 2 3" xfId="204"/>
    <cellStyle name="Heading 3 2 2 2 2 2 3 2" xfId="724"/>
    <cellStyle name="Heading 3 2 2 2 2 2 3_Escalation" xfId="19114"/>
    <cellStyle name="Heading 3 2 2 2 2 2 4" xfId="722"/>
    <cellStyle name="Heading 3 2 2 2 2 2_Escalation" xfId="19112"/>
    <cellStyle name="Heading 3 2 2 2 2 3" xfId="205"/>
    <cellStyle name="Heading 3 2 2 2 2 3 2" xfId="206"/>
    <cellStyle name="Heading 3 2 2 2 2 3 2 2" xfId="726"/>
    <cellStyle name="Heading 3 2 2 2 2 3 2_Escalation" xfId="19116"/>
    <cellStyle name="Heading 3 2 2 2 2 3 3" xfId="207"/>
    <cellStyle name="Heading 3 2 2 2 2 3 3 2" xfId="727"/>
    <cellStyle name="Heading 3 2 2 2 2 3 3_Escalation" xfId="19117"/>
    <cellStyle name="Heading 3 2 2 2 2 3 4" xfId="725"/>
    <cellStyle name="Heading 3 2 2 2 2 3_Escalation" xfId="19115"/>
    <cellStyle name="Heading 3 2 2 2 2 4" xfId="208"/>
    <cellStyle name="Heading 3 2 2 2 2 4 2" xfId="209"/>
    <cellStyle name="Heading 3 2 2 2 2 4 2 2" xfId="729"/>
    <cellStyle name="Heading 3 2 2 2 2 4 2_Escalation" xfId="19119"/>
    <cellStyle name="Heading 3 2 2 2 2 4 3" xfId="728"/>
    <cellStyle name="Heading 3 2 2 2 2 4_Escalation" xfId="19118"/>
    <cellStyle name="Heading 3 2 2 2 2 5" xfId="210"/>
    <cellStyle name="Heading 3 2 2 2 2 5 2" xfId="730"/>
    <cellStyle name="Heading 3 2 2 2 2 5_Escalation" xfId="19120"/>
    <cellStyle name="Heading 3 2 2 2 2 6" xfId="211"/>
    <cellStyle name="Heading 3 2 2 2 2 6 2" xfId="731"/>
    <cellStyle name="Heading 3 2 2 2 2 6_Escalation" xfId="19121"/>
    <cellStyle name="Heading 3 2 2 2 2 7" xfId="721"/>
    <cellStyle name="Heading 3 2 2 2 2_Escalation" xfId="19111"/>
    <cellStyle name="Heading 3 2 2 2 3" xfId="212"/>
    <cellStyle name="Heading 3 2 2 2 3 2" xfId="213"/>
    <cellStyle name="Heading 3 2 2 2 3 2 2" xfId="733"/>
    <cellStyle name="Heading 3 2 2 2 3 2_Escalation" xfId="19123"/>
    <cellStyle name="Heading 3 2 2 2 3 3" xfId="214"/>
    <cellStyle name="Heading 3 2 2 2 3 3 2" xfId="734"/>
    <cellStyle name="Heading 3 2 2 2 3 3_Escalation" xfId="19124"/>
    <cellStyle name="Heading 3 2 2 2 3 4" xfId="732"/>
    <cellStyle name="Heading 3 2 2 2 3_Escalation" xfId="19122"/>
    <cellStyle name="Heading 3 2 2 2 4" xfId="215"/>
    <cellStyle name="Heading 3 2 2 2 4 2" xfId="216"/>
    <cellStyle name="Heading 3 2 2 2 4 2 2" xfId="736"/>
    <cellStyle name="Heading 3 2 2 2 4 2_Escalation" xfId="19126"/>
    <cellStyle name="Heading 3 2 2 2 4 3" xfId="217"/>
    <cellStyle name="Heading 3 2 2 2 4 3 2" xfId="737"/>
    <cellStyle name="Heading 3 2 2 2 4 3_Escalation" xfId="19127"/>
    <cellStyle name="Heading 3 2 2 2 4 4" xfId="735"/>
    <cellStyle name="Heading 3 2 2 2 4_Escalation" xfId="19125"/>
    <cellStyle name="Heading 3 2 2 2 5" xfId="218"/>
    <cellStyle name="Heading 3 2 2 2 5 2" xfId="219"/>
    <cellStyle name="Heading 3 2 2 2 5 2 2" xfId="739"/>
    <cellStyle name="Heading 3 2 2 2 5 2_Escalation" xfId="19129"/>
    <cellStyle name="Heading 3 2 2 2 5 3" xfId="738"/>
    <cellStyle name="Heading 3 2 2 2 5_Escalation" xfId="19128"/>
    <cellStyle name="Heading 3 2 2 2 6" xfId="220"/>
    <cellStyle name="Heading 3 2 2 2 6 2" xfId="740"/>
    <cellStyle name="Heading 3 2 2 2 6_Escalation" xfId="19130"/>
    <cellStyle name="Heading 3 2 2 2 7" xfId="720"/>
    <cellStyle name="Heading 3 2 2 2_Base year" xfId="13000"/>
    <cellStyle name="Heading 3 2 2 3" xfId="221"/>
    <cellStyle name="Heading 3 2 2 3 2" xfId="222"/>
    <cellStyle name="Heading 3 2 2 3 2 2" xfId="223"/>
    <cellStyle name="Heading 3 2 2 3 2 2 2" xfId="224"/>
    <cellStyle name="Heading 3 2 2 3 2 2 2 2" xfId="744"/>
    <cellStyle name="Heading 3 2 2 3 2 2 2_Escalation" xfId="19134"/>
    <cellStyle name="Heading 3 2 2 3 2 2 3" xfId="225"/>
    <cellStyle name="Heading 3 2 2 3 2 2 3 2" xfId="745"/>
    <cellStyle name="Heading 3 2 2 3 2 2 3_Escalation" xfId="19135"/>
    <cellStyle name="Heading 3 2 2 3 2 2 4" xfId="743"/>
    <cellStyle name="Heading 3 2 2 3 2 2_Escalation" xfId="19133"/>
    <cellStyle name="Heading 3 2 2 3 2 3" xfId="226"/>
    <cellStyle name="Heading 3 2 2 3 2 3 2" xfId="227"/>
    <cellStyle name="Heading 3 2 2 3 2 3 2 2" xfId="747"/>
    <cellStyle name="Heading 3 2 2 3 2 3 2_Escalation" xfId="19137"/>
    <cellStyle name="Heading 3 2 2 3 2 3 3" xfId="228"/>
    <cellStyle name="Heading 3 2 2 3 2 3 3 2" xfId="748"/>
    <cellStyle name="Heading 3 2 2 3 2 3 3_Escalation" xfId="19138"/>
    <cellStyle name="Heading 3 2 2 3 2 3 4" xfId="746"/>
    <cellStyle name="Heading 3 2 2 3 2 3_Escalation" xfId="19136"/>
    <cellStyle name="Heading 3 2 2 3 2 4" xfId="229"/>
    <cellStyle name="Heading 3 2 2 3 2 4 2" xfId="230"/>
    <cellStyle name="Heading 3 2 2 3 2 4 2 2" xfId="750"/>
    <cellStyle name="Heading 3 2 2 3 2 4 2_Escalation" xfId="19140"/>
    <cellStyle name="Heading 3 2 2 3 2 4 3" xfId="749"/>
    <cellStyle name="Heading 3 2 2 3 2 4_Escalation" xfId="19139"/>
    <cellStyle name="Heading 3 2 2 3 2 5" xfId="231"/>
    <cellStyle name="Heading 3 2 2 3 2 5 2" xfId="751"/>
    <cellStyle name="Heading 3 2 2 3 2 5_Escalation" xfId="19141"/>
    <cellStyle name="Heading 3 2 2 3 2 6" xfId="232"/>
    <cellStyle name="Heading 3 2 2 3 2 6 2" xfId="752"/>
    <cellStyle name="Heading 3 2 2 3 2 6_Escalation" xfId="19142"/>
    <cellStyle name="Heading 3 2 2 3 2 7" xfId="742"/>
    <cellStyle name="Heading 3 2 2 3 2_Escalation" xfId="19132"/>
    <cellStyle name="Heading 3 2 2 3 3" xfId="233"/>
    <cellStyle name="Heading 3 2 2 3 3 2" xfId="234"/>
    <cellStyle name="Heading 3 2 2 3 3 2 2" xfId="754"/>
    <cellStyle name="Heading 3 2 2 3 3 2_Escalation" xfId="19144"/>
    <cellStyle name="Heading 3 2 2 3 3 3" xfId="235"/>
    <cellStyle name="Heading 3 2 2 3 3 3 2" xfId="755"/>
    <cellStyle name="Heading 3 2 2 3 3 3_Escalation" xfId="19145"/>
    <cellStyle name="Heading 3 2 2 3 3 4" xfId="753"/>
    <cellStyle name="Heading 3 2 2 3 3_Escalation" xfId="19143"/>
    <cellStyle name="Heading 3 2 2 3 4" xfId="236"/>
    <cellStyle name="Heading 3 2 2 3 4 2" xfId="237"/>
    <cellStyle name="Heading 3 2 2 3 4 2 2" xfId="757"/>
    <cellStyle name="Heading 3 2 2 3 4 2_Escalation" xfId="19147"/>
    <cellStyle name="Heading 3 2 2 3 4 3" xfId="238"/>
    <cellStyle name="Heading 3 2 2 3 4 3 2" xfId="758"/>
    <cellStyle name="Heading 3 2 2 3 4 3_Escalation" xfId="19148"/>
    <cellStyle name="Heading 3 2 2 3 4 4" xfId="756"/>
    <cellStyle name="Heading 3 2 2 3 4_Escalation" xfId="19146"/>
    <cellStyle name="Heading 3 2 2 3 5" xfId="239"/>
    <cellStyle name="Heading 3 2 2 3 5 2" xfId="240"/>
    <cellStyle name="Heading 3 2 2 3 5 2 2" xfId="760"/>
    <cellStyle name="Heading 3 2 2 3 5 2_Escalation" xfId="19150"/>
    <cellStyle name="Heading 3 2 2 3 5 3" xfId="759"/>
    <cellStyle name="Heading 3 2 2 3 5_Escalation" xfId="19149"/>
    <cellStyle name="Heading 3 2 2 3 6" xfId="241"/>
    <cellStyle name="Heading 3 2 2 3 6 2" xfId="761"/>
    <cellStyle name="Heading 3 2 2 3 6_Escalation" xfId="19151"/>
    <cellStyle name="Heading 3 2 2 3 7" xfId="741"/>
    <cellStyle name="Heading 3 2 2 3_Escalation" xfId="19131"/>
    <cellStyle name="Heading 3 2 2 4" xfId="242"/>
    <cellStyle name="Heading 3 2 2 4 2" xfId="243"/>
    <cellStyle name="Heading 3 2 2 4 2 2" xfId="244"/>
    <cellStyle name="Heading 3 2 2 4 2 2 2" xfId="764"/>
    <cellStyle name="Heading 3 2 2 4 2 2_Escalation" xfId="19154"/>
    <cellStyle name="Heading 3 2 2 4 2 3" xfId="245"/>
    <cellStyle name="Heading 3 2 2 4 2 3 2" xfId="765"/>
    <cellStyle name="Heading 3 2 2 4 2 3_Escalation" xfId="19155"/>
    <cellStyle name="Heading 3 2 2 4 2 4" xfId="763"/>
    <cellStyle name="Heading 3 2 2 4 2_Escalation" xfId="19153"/>
    <cellStyle name="Heading 3 2 2 4 3" xfId="246"/>
    <cellStyle name="Heading 3 2 2 4 3 2" xfId="247"/>
    <cellStyle name="Heading 3 2 2 4 3 2 2" xfId="767"/>
    <cellStyle name="Heading 3 2 2 4 3 2_Escalation" xfId="19157"/>
    <cellStyle name="Heading 3 2 2 4 3 3" xfId="248"/>
    <cellStyle name="Heading 3 2 2 4 3 3 2" xfId="768"/>
    <cellStyle name="Heading 3 2 2 4 3 3_Escalation" xfId="19158"/>
    <cellStyle name="Heading 3 2 2 4 3 4" xfId="766"/>
    <cellStyle name="Heading 3 2 2 4 3_Escalation" xfId="19156"/>
    <cellStyle name="Heading 3 2 2 4 4" xfId="249"/>
    <cellStyle name="Heading 3 2 2 4 4 2" xfId="250"/>
    <cellStyle name="Heading 3 2 2 4 4 2 2" xfId="770"/>
    <cellStyle name="Heading 3 2 2 4 4 2_Escalation" xfId="19160"/>
    <cellStyle name="Heading 3 2 2 4 4 3" xfId="769"/>
    <cellStyle name="Heading 3 2 2 4 4_Escalation" xfId="19159"/>
    <cellStyle name="Heading 3 2 2 4 5" xfId="251"/>
    <cellStyle name="Heading 3 2 2 4 5 2" xfId="771"/>
    <cellStyle name="Heading 3 2 2 4 5_Escalation" xfId="19161"/>
    <cellStyle name="Heading 3 2 2 4 6" xfId="252"/>
    <cellStyle name="Heading 3 2 2 4 6 2" xfId="772"/>
    <cellStyle name="Heading 3 2 2 4 6_Escalation" xfId="19162"/>
    <cellStyle name="Heading 3 2 2 4 7" xfId="762"/>
    <cellStyle name="Heading 3 2 2 4_Escalation" xfId="19152"/>
    <cellStyle name="Heading 3 2 2 5" xfId="253"/>
    <cellStyle name="Heading 3 2 2 5 2" xfId="254"/>
    <cellStyle name="Heading 3 2 2 5 2 2" xfId="255"/>
    <cellStyle name="Heading 3 2 2 5 2 2 2" xfId="775"/>
    <cellStyle name="Heading 3 2 2 5 2 2_Escalation" xfId="19165"/>
    <cellStyle name="Heading 3 2 2 5 2 3" xfId="256"/>
    <cellStyle name="Heading 3 2 2 5 2 3 2" xfId="776"/>
    <cellStyle name="Heading 3 2 2 5 2 3_Escalation" xfId="19166"/>
    <cellStyle name="Heading 3 2 2 5 2 4" xfId="774"/>
    <cellStyle name="Heading 3 2 2 5 2_Escalation" xfId="19164"/>
    <cellStyle name="Heading 3 2 2 5 3" xfId="257"/>
    <cellStyle name="Heading 3 2 2 5 3 2" xfId="258"/>
    <cellStyle name="Heading 3 2 2 5 3 2 2" xfId="778"/>
    <cellStyle name="Heading 3 2 2 5 3 2_Escalation" xfId="19168"/>
    <cellStyle name="Heading 3 2 2 5 3 3" xfId="777"/>
    <cellStyle name="Heading 3 2 2 5 3_Escalation" xfId="19167"/>
    <cellStyle name="Heading 3 2 2 5 4" xfId="259"/>
    <cellStyle name="Heading 3 2 2 5 4 2" xfId="779"/>
    <cellStyle name="Heading 3 2 2 5 4_Escalation" xfId="19169"/>
    <cellStyle name="Heading 3 2 2 5 5" xfId="260"/>
    <cellStyle name="Heading 3 2 2 5 5 2" xfId="780"/>
    <cellStyle name="Heading 3 2 2 5 5_Escalation" xfId="19170"/>
    <cellStyle name="Heading 3 2 2 5 6" xfId="773"/>
    <cellStyle name="Heading 3 2 2 5_Escalation" xfId="19163"/>
    <cellStyle name="Heading 3 2 2 6" xfId="261"/>
    <cellStyle name="Heading 3 2 2 6 2" xfId="781"/>
    <cellStyle name="Heading 3 2 2 6_Escalation" xfId="19171"/>
    <cellStyle name="Heading 3 2 2 7" xfId="719"/>
    <cellStyle name="Heading 3 2 2_2018 v 2019 Nominal" xfId="13001"/>
    <cellStyle name="Heading 3 2 3" xfId="262"/>
    <cellStyle name="Heading 3 2 4" xfId="263"/>
    <cellStyle name="Heading 3 2 4 2" xfId="264"/>
    <cellStyle name="Heading 3 2 4 2 2" xfId="265"/>
    <cellStyle name="Heading 3 2 4 2 2 2" xfId="266"/>
    <cellStyle name="Heading 3 2 4 2 2 2 2" xfId="785"/>
    <cellStyle name="Heading 3 2 4 2 2 2_Escalation" xfId="19175"/>
    <cellStyle name="Heading 3 2 4 2 2 3" xfId="267"/>
    <cellStyle name="Heading 3 2 4 2 2 3 2" xfId="786"/>
    <cellStyle name="Heading 3 2 4 2 2 3_Escalation" xfId="19176"/>
    <cellStyle name="Heading 3 2 4 2 2 4" xfId="784"/>
    <cellStyle name="Heading 3 2 4 2 2_Escalation" xfId="19174"/>
    <cellStyle name="Heading 3 2 4 2 3" xfId="268"/>
    <cellStyle name="Heading 3 2 4 2 3 2" xfId="269"/>
    <cellStyle name="Heading 3 2 4 2 3 2 2" xfId="788"/>
    <cellStyle name="Heading 3 2 4 2 3 2_Escalation" xfId="19178"/>
    <cellStyle name="Heading 3 2 4 2 3 3" xfId="270"/>
    <cellStyle name="Heading 3 2 4 2 3 3 2" xfId="789"/>
    <cellStyle name="Heading 3 2 4 2 3 3_Escalation" xfId="19179"/>
    <cellStyle name="Heading 3 2 4 2 3 4" xfId="787"/>
    <cellStyle name="Heading 3 2 4 2 3_Escalation" xfId="19177"/>
    <cellStyle name="Heading 3 2 4 2 4" xfId="271"/>
    <cellStyle name="Heading 3 2 4 2 4 2" xfId="272"/>
    <cellStyle name="Heading 3 2 4 2 4 2 2" xfId="791"/>
    <cellStyle name="Heading 3 2 4 2 4 2_Escalation" xfId="19181"/>
    <cellStyle name="Heading 3 2 4 2 4 3" xfId="790"/>
    <cellStyle name="Heading 3 2 4 2 4_Escalation" xfId="19180"/>
    <cellStyle name="Heading 3 2 4 2 5" xfId="273"/>
    <cellStyle name="Heading 3 2 4 2 5 2" xfId="792"/>
    <cellStyle name="Heading 3 2 4 2 5_Escalation" xfId="19182"/>
    <cellStyle name="Heading 3 2 4 2 6" xfId="274"/>
    <cellStyle name="Heading 3 2 4 2 6 2" xfId="793"/>
    <cellStyle name="Heading 3 2 4 2 6_Escalation" xfId="19183"/>
    <cellStyle name="Heading 3 2 4 2 7" xfId="783"/>
    <cellStyle name="Heading 3 2 4 2_Escalation" xfId="19173"/>
    <cellStyle name="Heading 3 2 4 3" xfId="275"/>
    <cellStyle name="Heading 3 2 4 3 2" xfId="276"/>
    <cellStyle name="Heading 3 2 4 3 2 2" xfId="795"/>
    <cellStyle name="Heading 3 2 4 3 2_Escalation" xfId="19185"/>
    <cellStyle name="Heading 3 2 4 3 3" xfId="277"/>
    <cellStyle name="Heading 3 2 4 3 3 2" xfId="796"/>
    <cellStyle name="Heading 3 2 4 3 3_Escalation" xfId="19186"/>
    <cellStyle name="Heading 3 2 4 3 4" xfId="794"/>
    <cellStyle name="Heading 3 2 4 3_Escalation" xfId="19184"/>
    <cellStyle name="Heading 3 2 4 4" xfId="278"/>
    <cellStyle name="Heading 3 2 4 4 2" xfId="279"/>
    <cellStyle name="Heading 3 2 4 4 2 2" xfId="798"/>
    <cellStyle name="Heading 3 2 4 4 2_Escalation" xfId="19188"/>
    <cellStyle name="Heading 3 2 4 4 3" xfId="280"/>
    <cellStyle name="Heading 3 2 4 4 3 2" xfId="799"/>
    <cellStyle name="Heading 3 2 4 4 3_Escalation" xfId="19189"/>
    <cellStyle name="Heading 3 2 4 4 4" xfId="797"/>
    <cellStyle name="Heading 3 2 4 4_Escalation" xfId="19187"/>
    <cellStyle name="Heading 3 2 4 5" xfId="281"/>
    <cellStyle name="Heading 3 2 4 5 2" xfId="282"/>
    <cellStyle name="Heading 3 2 4 5 2 2" xfId="801"/>
    <cellStyle name="Heading 3 2 4 5 2_Escalation" xfId="19191"/>
    <cellStyle name="Heading 3 2 4 5 3" xfId="800"/>
    <cellStyle name="Heading 3 2 4 5_Escalation" xfId="19190"/>
    <cellStyle name="Heading 3 2 4 6" xfId="283"/>
    <cellStyle name="Heading 3 2 4 6 2" xfId="802"/>
    <cellStyle name="Heading 3 2 4 6_Escalation" xfId="19192"/>
    <cellStyle name="Heading 3 2 4 7" xfId="782"/>
    <cellStyle name="Heading 3 2 4_Escalation" xfId="19172"/>
    <cellStyle name="Heading 3 2 5" xfId="284"/>
    <cellStyle name="Heading 3 2 5 2" xfId="285"/>
    <cellStyle name="Heading 3 2 5 2 2" xfId="286"/>
    <cellStyle name="Heading 3 2 5 2 2 2" xfId="287"/>
    <cellStyle name="Heading 3 2 5 2 2 2 2" xfId="806"/>
    <cellStyle name="Heading 3 2 5 2 2 2_Escalation" xfId="19196"/>
    <cellStyle name="Heading 3 2 5 2 2 3" xfId="288"/>
    <cellStyle name="Heading 3 2 5 2 2 3 2" xfId="807"/>
    <cellStyle name="Heading 3 2 5 2 2 3_Escalation" xfId="19197"/>
    <cellStyle name="Heading 3 2 5 2 2 4" xfId="805"/>
    <cellStyle name="Heading 3 2 5 2 2_Escalation" xfId="19195"/>
    <cellStyle name="Heading 3 2 5 2 3" xfId="289"/>
    <cellStyle name="Heading 3 2 5 2 3 2" xfId="290"/>
    <cellStyle name="Heading 3 2 5 2 3 2 2" xfId="809"/>
    <cellStyle name="Heading 3 2 5 2 3 2_Escalation" xfId="19199"/>
    <cellStyle name="Heading 3 2 5 2 3 3" xfId="291"/>
    <cellStyle name="Heading 3 2 5 2 3 3 2" xfId="810"/>
    <cellStyle name="Heading 3 2 5 2 3 3_Escalation" xfId="19200"/>
    <cellStyle name="Heading 3 2 5 2 3 4" xfId="808"/>
    <cellStyle name="Heading 3 2 5 2 3_Escalation" xfId="19198"/>
    <cellStyle name="Heading 3 2 5 2 4" xfId="292"/>
    <cellStyle name="Heading 3 2 5 2 4 2" xfId="293"/>
    <cellStyle name="Heading 3 2 5 2 4 2 2" xfId="812"/>
    <cellStyle name="Heading 3 2 5 2 4 2_Escalation" xfId="19202"/>
    <cellStyle name="Heading 3 2 5 2 4 3" xfId="811"/>
    <cellStyle name="Heading 3 2 5 2 4_Escalation" xfId="19201"/>
    <cellStyle name="Heading 3 2 5 2 5" xfId="294"/>
    <cellStyle name="Heading 3 2 5 2 5 2" xfId="813"/>
    <cellStyle name="Heading 3 2 5 2 5_Escalation" xfId="19203"/>
    <cellStyle name="Heading 3 2 5 2 6" xfId="295"/>
    <cellStyle name="Heading 3 2 5 2 6 2" xfId="814"/>
    <cellStyle name="Heading 3 2 5 2 6_Escalation" xfId="19204"/>
    <cellStyle name="Heading 3 2 5 2 7" xfId="804"/>
    <cellStyle name="Heading 3 2 5 2_Escalation" xfId="19194"/>
    <cellStyle name="Heading 3 2 5 3" xfId="296"/>
    <cellStyle name="Heading 3 2 5 3 2" xfId="297"/>
    <cellStyle name="Heading 3 2 5 3 2 2" xfId="816"/>
    <cellStyle name="Heading 3 2 5 3 2_Escalation" xfId="19206"/>
    <cellStyle name="Heading 3 2 5 3 3" xfId="298"/>
    <cellStyle name="Heading 3 2 5 3 3 2" xfId="817"/>
    <cellStyle name="Heading 3 2 5 3 3_Escalation" xfId="19207"/>
    <cellStyle name="Heading 3 2 5 3 4" xfId="815"/>
    <cellStyle name="Heading 3 2 5 3_Escalation" xfId="19205"/>
    <cellStyle name="Heading 3 2 5 4" xfId="299"/>
    <cellStyle name="Heading 3 2 5 4 2" xfId="300"/>
    <cellStyle name="Heading 3 2 5 4 2 2" xfId="819"/>
    <cellStyle name="Heading 3 2 5 4 2_Escalation" xfId="19209"/>
    <cellStyle name="Heading 3 2 5 4 3" xfId="301"/>
    <cellStyle name="Heading 3 2 5 4 3 2" xfId="820"/>
    <cellStyle name="Heading 3 2 5 4 3_Escalation" xfId="19210"/>
    <cellStyle name="Heading 3 2 5 4 4" xfId="818"/>
    <cellStyle name="Heading 3 2 5 4_Escalation" xfId="19208"/>
    <cellStyle name="Heading 3 2 5 5" xfId="302"/>
    <cellStyle name="Heading 3 2 5 5 2" xfId="303"/>
    <cellStyle name="Heading 3 2 5 5 2 2" xfId="822"/>
    <cellStyle name="Heading 3 2 5 5 2_Escalation" xfId="19212"/>
    <cellStyle name="Heading 3 2 5 5 3" xfId="821"/>
    <cellStyle name="Heading 3 2 5 5_Escalation" xfId="19211"/>
    <cellStyle name="Heading 3 2 5 6" xfId="304"/>
    <cellStyle name="Heading 3 2 5 6 2" xfId="823"/>
    <cellStyle name="Heading 3 2 5 6_Escalation" xfId="19213"/>
    <cellStyle name="Heading 3 2 5 7" xfId="803"/>
    <cellStyle name="Heading 3 2 5_Escalation" xfId="19193"/>
    <cellStyle name="Heading 3 2 6" xfId="305"/>
    <cellStyle name="Heading 3 2 6 2" xfId="306"/>
    <cellStyle name="Heading 3 2 6 2 2" xfId="307"/>
    <cellStyle name="Heading 3 2 6 2 2 2" xfId="826"/>
    <cellStyle name="Heading 3 2 6 2 2_Escalation" xfId="19216"/>
    <cellStyle name="Heading 3 2 6 2 3" xfId="308"/>
    <cellStyle name="Heading 3 2 6 2 3 2" xfId="827"/>
    <cellStyle name="Heading 3 2 6 2 3_Escalation" xfId="19217"/>
    <cellStyle name="Heading 3 2 6 2 4" xfId="825"/>
    <cellStyle name="Heading 3 2 6 2_Escalation" xfId="19215"/>
    <cellStyle name="Heading 3 2 6 3" xfId="309"/>
    <cellStyle name="Heading 3 2 6 3 2" xfId="310"/>
    <cellStyle name="Heading 3 2 6 3 2 2" xfId="829"/>
    <cellStyle name="Heading 3 2 6 3 2_Escalation" xfId="19219"/>
    <cellStyle name="Heading 3 2 6 3 3" xfId="311"/>
    <cellStyle name="Heading 3 2 6 3 3 2" xfId="830"/>
    <cellStyle name="Heading 3 2 6 3 3_Escalation" xfId="19220"/>
    <cellStyle name="Heading 3 2 6 3 4" xfId="828"/>
    <cellStyle name="Heading 3 2 6 3_Escalation" xfId="19218"/>
    <cellStyle name="Heading 3 2 6 4" xfId="312"/>
    <cellStyle name="Heading 3 2 6 4 2" xfId="313"/>
    <cellStyle name="Heading 3 2 6 4 2 2" xfId="832"/>
    <cellStyle name="Heading 3 2 6 4 2_Escalation" xfId="19222"/>
    <cellStyle name="Heading 3 2 6 4 3" xfId="831"/>
    <cellStyle name="Heading 3 2 6 4_Escalation" xfId="19221"/>
    <cellStyle name="Heading 3 2 6 5" xfId="314"/>
    <cellStyle name="Heading 3 2 6 5 2" xfId="833"/>
    <cellStyle name="Heading 3 2 6 5_Escalation" xfId="19223"/>
    <cellStyle name="Heading 3 2 6 6" xfId="315"/>
    <cellStyle name="Heading 3 2 6 6 2" xfId="834"/>
    <cellStyle name="Heading 3 2 6 6_Escalation" xfId="19224"/>
    <cellStyle name="Heading 3 2 6 7" xfId="824"/>
    <cellStyle name="Heading 3 2 6_Escalation" xfId="19214"/>
    <cellStyle name="Heading 3 2 7" xfId="316"/>
    <cellStyle name="Heading 3 2 7 2" xfId="317"/>
    <cellStyle name="Heading 3 2 7 2 2" xfId="318"/>
    <cellStyle name="Heading 3 2 7 2 2 2" xfId="837"/>
    <cellStyle name="Heading 3 2 7 2 2_Escalation" xfId="19227"/>
    <cellStyle name="Heading 3 2 7 2 3" xfId="319"/>
    <cellStyle name="Heading 3 2 7 2 3 2" xfId="838"/>
    <cellStyle name="Heading 3 2 7 2 3_Escalation" xfId="19228"/>
    <cellStyle name="Heading 3 2 7 2 4" xfId="836"/>
    <cellStyle name="Heading 3 2 7 2_Escalation" xfId="19226"/>
    <cellStyle name="Heading 3 2 7 3" xfId="320"/>
    <cellStyle name="Heading 3 2 7 3 2" xfId="321"/>
    <cellStyle name="Heading 3 2 7 3 2 2" xfId="840"/>
    <cellStyle name="Heading 3 2 7 3 2_Escalation" xfId="19230"/>
    <cellStyle name="Heading 3 2 7 3 3" xfId="839"/>
    <cellStyle name="Heading 3 2 7 3_Escalation" xfId="19229"/>
    <cellStyle name="Heading 3 2 7 4" xfId="322"/>
    <cellStyle name="Heading 3 2 7 4 2" xfId="841"/>
    <cellStyle name="Heading 3 2 7 4_Escalation" xfId="19231"/>
    <cellStyle name="Heading 3 2 7 5" xfId="323"/>
    <cellStyle name="Heading 3 2 7 5 2" xfId="842"/>
    <cellStyle name="Heading 3 2 7 5_Escalation" xfId="19232"/>
    <cellStyle name="Heading 3 2 7 6" xfId="835"/>
    <cellStyle name="Heading 3 2 7_Escalation" xfId="19225"/>
    <cellStyle name="Heading 3 2 8" xfId="324"/>
    <cellStyle name="Heading 3 2 8 2" xfId="843"/>
    <cellStyle name="Heading 3 2 8_Escalation" xfId="19233"/>
    <cellStyle name="Heading 3 2 9" xfId="718"/>
    <cellStyle name="Heading 3 2_2018 v 2019 Nominal" xfId="13002"/>
    <cellStyle name="Heading 3 3" xfId="325"/>
    <cellStyle name="Heading 3 3 2" xfId="13003"/>
    <cellStyle name="Heading 3 3 3" xfId="13004"/>
    <cellStyle name="Heading 3 3 4" xfId="13005"/>
    <cellStyle name="Heading 3 3_2018 v 2019 Nominal" xfId="13006"/>
    <cellStyle name="Heading 3 4" xfId="13007"/>
    <cellStyle name="Heading 3 5" xfId="13008"/>
    <cellStyle name="Heading 3 6" xfId="13009"/>
    <cellStyle name="Heading 3 7" xfId="13010"/>
    <cellStyle name="Heading 3 8" xfId="13011"/>
    <cellStyle name="Heading 3 9" xfId="13012"/>
    <cellStyle name="Heading 3." xfId="13013"/>
    <cellStyle name="Heading 3+" xfId="13014"/>
    <cellStyle name="Heading 30" xfId="13015"/>
    <cellStyle name="Heading 31" xfId="13016"/>
    <cellStyle name="Heading 32" xfId="13017"/>
    <cellStyle name="Heading 33" xfId="13018"/>
    <cellStyle name="Heading 34" xfId="13019"/>
    <cellStyle name="Heading 35" xfId="13020"/>
    <cellStyle name="Heading 36" xfId="13021"/>
    <cellStyle name="Heading 37" xfId="13022"/>
    <cellStyle name="Heading 38" xfId="13023"/>
    <cellStyle name="Heading 39" xfId="13024"/>
    <cellStyle name="Heading 4" xfId="19" builtinId="19" customBuiltin="1"/>
    <cellStyle name="Heading 4 2" xfId="326"/>
    <cellStyle name="Heading 4 2 2" xfId="327"/>
    <cellStyle name="Heading 4 2 2 2" xfId="13025"/>
    <cellStyle name="Heading 4 2 2_2018 v 2019 Nominal" xfId="13026"/>
    <cellStyle name="Heading 4 2 3" xfId="13027"/>
    <cellStyle name="Heading 4 2_2018 v 2019 Nominal" xfId="13028"/>
    <cellStyle name="Heading 4 3" xfId="328"/>
    <cellStyle name="Heading 4 3 2" xfId="13029"/>
    <cellStyle name="Heading 4 3 3" xfId="13030"/>
    <cellStyle name="Heading 4 3_2018 v 2019 Nominal" xfId="13031"/>
    <cellStyle name="Heading 4 4" xfId="13032"/>
    <cellStyle name="Heading 4 5" xfId="13033"/>
    <cellStyle name="Heading 4 6" xfId="13034"/>
    <cellStyle name="Heading 4 7" xfId="13035"/>
    <cellStyle name="Heading 4 8" xfId="13036"/>
    <cellStyle name="Heading 4 9" xfId="13037"/>
    <cellStyle name="Heading 4." xfId="13038"/>
    <cellStyle name="Heading 40" xfId="13039"/>
    <cellStyle name="Heading 41" xfId="13040"/>
    <cellStyle name="Heading 42" xfId="13041"/>
    <cellStyle name="Heading 43" xfId="13042"/>
    <cellStyle name="Heading 44" xfId="13043"/>
    <cellStyle name="Heading 45" xfId="13044"/>
    <cellStyle name="Heading 46" xfId="13045"/>
    <cellStyle name="Heading 47" xfId="13046"/>
    <cellStyle name="Heading 48" xfId="13047"/>
    <cellStyle name="Heading 49" xfId="13048"/>
    <cellStyle name="Heading 5" xfId="13049"/>
    <cellStyle name="Heading 5 2" xfId="13050"/>
    <cellStyle name="Heading 5_2018 v 2019 Nominal" xfId="13051"/>
    <cellStyle name="Heading 50" xfId="13052"/>
    <cellStyle name="Heading 51" xfId="13053"/>
    <cellStyle name="Heading 52" xfId="13054"/>
    <cellStyle name="Heading 53" xfId="13055"/>
    <cellStyle name="Heading 54" xfId="13056"/>
    <cellStyle name="Heading 55" xfId="13057"/>
    <cellStyle name="Heading 56" xfId="13058"/>
    <cellStyle name="Heading 57" xfId="13059"/>
    <cellStyle name="Heading 58" xfId="13060"/>
    <cellStyle name="Heading 59" xfId="13061"/>
    <cellStyle name="Heading 6" xfId="13062"/>
    <cellStyle name="Heading 60" xfId="13063"/>
    <cellStyle name="Heading 61" xfId="13064"/>
    <cellStyle name="Heading 62" xfId="13065"/>
    <cellStyle name="Heading 63" xfId="13066"/>
    <cellStyle name="Heading 64" xfId="13067"/>
    <cellStyle name="Heading 65" xfId="13068"/>
    <cellStyle name="Heading 66" xfId="13069"/>
    <cellStyle name="Heading 7" xfId="13070"/>
    <cellStyle name="Heading 8" xfId="13071"/>
    <cellStyle name="Heading 9" xfId="13072"/>
    <cellStyle name="Heading(4)" xfId="329"/>
    <cellStyle name="Heading1" xfId="13073"/>
    <cellStyle name="Heading1 2" xfId="13074"/>
    <cellStyle name="Heading1 3" xfId="13075"/>
    <cellStyle name="Heading1 3 2" xfId="13076"/>
    <cellStyle name="Heading1 3_2018 v 2019 Nominal" xfId="13077"/>
    <cellStyle name="Heading1 4" xfId="13078"/>
    <cellStyle name="Heading1_2018 v 2019 Nominal" xfId="13079"/>
    <cellStyle name="Heading2" xfId="13080"/>
    <cellStyle name="Heading2 2" xfId="13081"/>
    <cellStyle name="Heading2 3" xfId="13082"/>
    <cellStyle name="Heading2 3 2" xfId="13083"/>
    <cellStyle name="Heading2 3_2018 v 2019 Nominal" xfId="13084"/>
    <cellStyle name="Heading2_2018 v 2019 Nominal" xfId="13085"/>
    <cellStyle name="Heading3" xfId="13086"/>
    <cellStyle name="Heading4" xfId="13087"/>
    <cellStyle name="Heading4 2" xfId="13088"/>
    <cellStyle name="Heading4_2018 v 2019 Nominal" xfId="13089"/>
    <cellStyle name="Headings" xfId="13090"/>
    <cellStyle name="Headings 2" xfId="13091"/>
    <cellStyle name="Headings 2 2" xfId="13092"/>
    <cellStyle name="Headings 2_2018 v 2019 Nominal" xfId="13093"/>
    <cellStyle name="Headings 3" xfId="13094"/>
    <cellStyle name="Headings_2018 v 2019 Nominal" xfId="13095"/>
    <cellStyle name="Hidden" xfId="13096"/>
    <cellStyle name="Hidden 2" xfId="13097"/>
    <cellStyle name="Hidden_2018 v 2019 Nominal" xfId="13098"/>
    <cellStyle name="HIGHLIGHT" xfId="13099"/>
    <cellStyle name="HPproduct" xfId="13100"/>
    <cellStyle name="Hyperlink 2" xfId="330"/>
    <cellStyle name="Hyperlink 2 2" xfId="331"/>
    <cellStyle name="Hyperlink 2 3" xfId="332"/>
    <cellStyle name="Hyperlink 2 4" xfId="333"/>
    <cellStyle name="Hyperlink 2_Base year" xfId="13101"/>
    <cellStyle name="Hyperlink 3" xfId="334"/>
    <cellStyle name="Hyperlink 4" xfId="335"/>
    <cellStyle name="Hyperlink Arrow" xfId="336"/>
    <cellStyle name="Hyperlink Arrow." xfId="13102"/>
    <cellStyle name="Hyperlink Arrow_2018 v 2019 Nominal" xfId="13103"/>
    <cellStyle name="Hyperlink Check" xfId="13104"/>
    <cellStyle name="Hyperlink Check." xfId="13105"/>
    <cellStyle name="Hyperlink Check_2018 v 2019 Nominal" xfId="13106"/>
    <cellStyle name="Hyperlink Text" xfId="337"/>
    <cellStyle name="Hyperlink Text." xfId="13107"/>
    <cellStyle name="Hyperlink Text_2018 v 2019 Nominal" xfId="13108"/>
    <cellStyle name="Hyperlink TOC 1." xfId="13109"/>
    <cellStyle name="Hyperlink TOC 2." xfId="13110"/>
    <cellStyle name="Hyperlink TOC 3." xfId="13111"/>
    <cellStyle name="Hyperlink TOC 4." xfId="13112"/>
    <cellStyle name="import" xfId="338"/>
    <cellStyle name="import%" xfId="339"/>
    <cellStyle name="import_ICRC Electricity model 1-1  (1 Feb 2003) " xfId="340"/>
    <cellStyle name="indent_1" xfId="13113"/>
    <cellStyle name="INP_Background" xfId="13114"/>
    <cellStyle name="Input $" xfId="13115"/>
    <cellStyle name="Input $ 2" xfId="13116"/>
    <cellStyle name="Input $_2018 v 2019 Nominal" xfId="13117"/>
    <cellStyle name="Input %" xfId="13118"/>
    <cellStyle name="Input [yellow]" xfId="13119"/>
    <cellStyle name="Input [yellow] 2" xfId="13120"/>
    <cellStyle name="Input [yellow] 2 2" xfId="13121"/>
    <cellStyle name="Input [yellow] 2 2 2" xfId="13122"/>
    <cellStyle name="Input [yellow] 2 2 2 2" xfId="13123"/>
    <cellStyle name="Input [yellow] 2 2 2_2018 v 2019 Nominal" xfId="13124"/>
    <cellStyle name="Input [yellow] 2 2 3" xfId="13125"/>
    <cellStyle name="Input [yellow] 2 2 4" xfId="13126"/>
    <cellStyle name="Input [yellow] 2 2 4 2" xfId="13127"/>
    <cellStyle name="Input [yellow] 2 2 4_2018 v 2019 Nominal" xfId="13128"/>
    <cellStyle name="Input [yellow] 2 2 5" xfId="13129"/>
    <cellStyle name="Input [yellow] 2 2 5 2" xfId="13130"/>
    <cellStyle name="Input [yellow] 2 2 5 2 2" xfId="13131"/>
    <cellStyle name="Input [yellow] 2 2 5 2_2018 v 2019 Nominal" xfId="13132"/>
    <cellStyle name="Input [yellow] 2 2 5_2018 v 2019 Nominal" xfId="13133"/>
    <cellStyle name="Input [yellow] 2 2_2018 v 2019 Nominal" xfId="13134"/>
    <cellStyle name="Input [yellow] 2 3" xfId="13135"/>
    <cellStyle name="Input [yellow] 2 4" xfId="13136"/>
    <cellStyle name="Input [yellow] 2 4 2" xfId="13137"/>
    <cellStyle name="Input [yellow] 2 4_2018 v 2019 Nominal" xfId="13138"/>
    <cellStyle name="Input [yellow] 2 5" xfId="13139"/>
    <cellStyle name="Input [yellow] 2_2018 v 2019 Nominal" xfId="13140"/>
    <cellStyle name="Input [yellow] 3" xfId="13141"/>
    <cellStyle name="Input [yellow] 3 2" xfId="13142"/>
    <cellStyle name="Input [yellow] 3 2 2" xfId="13143"/>
    <cellStyle name="Input [yellow] 3 2 3" xfId="13144"/>
    <cellStyle name="Input [yellow] 3 2 3 2" xfId="13145"/>
    <cellStyle name="Input [yellow] 3 2 3_2018 v 2019 Nominal" xfId="13146"/>
    <cellStyle name="Input [yellow] 3 2 4" xfId="13147"/>
    <cellStyle name="Input [yellow] 3 2_2018 v 2019 Nominal" xfId="13148"/>
    <cellStyle name="Input [yellow] 3 3" xfId="13149"/>
    <cellStyle name="Input [yellow] 3 3 2" xfId="13150"/>
    <cellStyle name="Input [yellow] 3 3_2018 v 2019 Nominal" xfId="13151"/>
    <cellStyle name="Input [yellow] 3 4" xfId="13152"/>
    <cellStyle name="Input [yellow] 3 5" xfId="13153"/>
    <cellStyle name="Input [yellow] 3 5 2" xfId="13154"/>
    <cellStyle name="Input [yellow] 3 5_2018 v 2019 Nominal" xfId="13155"/>
    <cellStyle name="Input [yellow] 3 6" xfId="13156"/>
    <cellStyle name="Input [yellow] 3 6 2" xfId="13157"/>
    <cellStyle name="Input [yellow] 3 6 2 2" xfId="13158"/>
    <cellStyle name="Input [yellow] 3 6 2_2018 v 2019 Nominal" xfId="13159"/>
    <cellStyle name="Input [yellow] 3 6_2018 v 2019 Nominal" xfId="13160"/>
    <cellStyle name="Input [yellow] 3_2018 v 2019 Nominal" xfId="13161"/>
    <cellStyle name="Input [yellow] 4" xfId="13162"/>
    <cellStyle name="Input [yellow] 4 2" xfId="13163"/>
    <cellStyle name="Input [yellow] 4 2 2" xfId="13164"/>
    <cellStyle name="Input [yellow] 4 2_2018 v 2019 Nominal" xfId="13165"/>
    <cellStyle name="Input [yellow] 4 3" xfId="13166"/>
    <cellStyle name="Input [yellow] 4 4" xfId="13167"/>
    <cellStyle name="Input [yellow] 4 4 2" xfId="13168"/>
    <cellStyle name="Input [yellow] 4 4_2018 v 2019 Nominal" xfId="13169"/>
    <cellStyle name="Input [yellow] 4 5" xfId="13170"/>
    <cellStyle name="Input [yellow] 4 5 2" xfId="13171"/>
    <cellStyle name="Input [yellow] 4 5 2 2" xfId="13172"/>
    <cellStyle name="Input [yellow] 4 5 2_2018 v 2019 Nominal" xfId="13173"/>
    <cellStyle name="Input [yellow] 4 5_2018 v 2019 Nominal" xfId="13174"/>
    <cellStyle name="Input [yellow] 4_2018 v 2019 Nominal" xfId="13175"/>
    <cellStyle name="Input [yellow] 5" xfId="13176"/>
    <cellStyle name="Input [yellow] 5 2" xfId="13177"/>
    <cellStyle name="Input [yellow] 5_2018 v 2019 Nominal" xfId="13178"/>
    <cellStyle name="Input [yellow] 6" xfId="13179"/>
    <cellStyle name="Input [yellow]_2018 v 2019 Nominal" xfId="13180"/>
    <cellStyle name="Input 10" xfId="13181"/>
    <cellStyle name="Input 10 2" xfId="13182"/>
    <cellStyle name="Input 10 3" xfId="13183"/>
    <cellStyle name="Input 10_2018 v 2019 Nominal" xfId="13184"/>
    <cellStyle name="Input 100" xfId="13185"/>
    <cellStyle name="Input 101" xfId="13186"/>
    <cellStyle name="Input 102" xfId="13187"/>
    <cellStyle name="Input 103" xfId="13188"/>
    <cellStyle name="Input 104" xfId="13189"/>
    <cellStyle name="Input 105" xfId="13190"/>
    <cellStyle name="Input 106" xfId="13191"/>
    <cellStyle name="Input 107" xfId="13192"/>
    <cellStyle name="Input 108" xfId="13193"/>
    <cellStyle name="Input 109" xfId="13194"/>
    <cellStyle name="Input 11" xfId="13195"/>
    <cellStyle name="Input 11 2" xfId="13196"/>
    <cellStyle name="Input 11 3" xfId="13197"/>
    <cellStyle name="Input 11_2018 v 2019 Nominal" xfId="13198"/>
    <cellStyle name="Input 110" xfId="13199"/>
    <cellStyle name="Input 111" xfId="13200"/>
    <cellStyle name="Input 112" xfId="13201"/>
    <cellStyle name="Input 113" xfId="13202"/>
    <cellStyle name="Input 114" xfId="13203"/>
    <cellStyle name="Input 115" xfId="13204"/>
    <cellStyle name="Input 116" xfId="13205"/>
    <cellStyle name="Input 117" xfId="13206"/>
    <cellStyle name="Input 118" xfId="13207"/>
    <cellStyle name="Input 119" xfId="13208"/>
    <cellStyle name="Input 12" xfId="13209"/>
    <cellStyle name="Input 12 2" xfId="13210"/>
    <cellStyle name="Input 12 3" xfId="13211"/>
    <cellStyle name="Input 12 4" xfId="13212"/>
    <cellStyle name="Input 12_2018 v 2019 Nominal" xfId="13213"/>
    <cellStyle name="Input 120" xfId="13214"/>
    <cellStyle name="Input 121" xfId="13215"/>
    <cellStyle name="Input 122" xfId="13216"/>
    <cellStyle name="Input 123" xfId="13217"/>
    <cellStyle name="Input 124" xfId="13218"/>
    <cellStyle name="Input 125" xfId="13219"/>
    <cellStyle name="Input 126" xfId="13220"/>
    <cellStyle name="Input 127" xfId="13221"/>
    <cellStyle name="Input 128" xfId="13222"/>
    <cellStyle name="Input 129" xfId="13223"/>
    <cellStyle name="Input 13" xfId="13224"/>
    <cellStyle name="Input 13 2" xfId="13225"/>
    <cellStyle name="Input 13 3" xfId="13226"/>
    <cellStyle name="Input 13 4" xfId="13227"/>
    <cellStyle name="Input 13_2018 v 2019 Nominal" xfId="13228"/>
    <cellStyle name="Input 130" xfId="13229"/>
    <cellStyle name="Input 131" xfId="13230"/>
    <cellStyle name="Input 132" xfId="13231"/>
    <cellStyle name="Input 133" xfId="13232"/>
    <cellStyle name="Input 134" xfId="13233"/>
    <cellStyle name="Input 135" xfId="13234"/>
    <cellStyle name="Input 136" xfId="13235"/>
    <cellStyle name="Input 137" xfId="13236"/>
    <cellStyle name="Input 138" xfId="13237"/>
    <cellStyle name="Input 139" xfId="13238"/>
    <cellStyle name="Input 14" xfId="13239"/>
    <cellStyle name="Input 14 2" xfId="13240"/>
    <cellStyle name="Input 14 3" xfId="13241"/>
    <cellStyle name="Input 14 4" xfId="13242"/>
    <cellStyle name="Input 14_2018 v 2019 Nominal" xfId="13243"/>
    <cellStyle name="Input 140" xfId="13244"/>
    <cellStyle name="Input 141" xfId="13245"/>
    <cellStyle name="Input 142" xfId="13246"/>
    <cellStyle name="Input 143" xfId="13247"/>
    <cellStyle name="Input 144" xfId="13248"/>
    <cellStyle name="Input 145" xfId="13249"/>
    <cellStyle name="Input 146" xfId="13250"/>
    <cellStyle name="Input 146 2" xfId="13251"/>
    <cellStyle name="Input 146_2018 v 2019 Nominal" xfId="13252"/>
    <cellStyle name="Input 147" xfId="13253"/>
    <cellStyle name="Input 147 2" xfId="13254"/>
    <cellStyle name="Input 147_2018 v 2019 Nominal" xfId="13255"/>
    <cellStyle name="Input 148" xfId="13256"/>
    <cellStyle name="Input 148 2" xfId="13257"/>
    <cellStyle name="Input 148_2018 v 2019 Nominal" xfId="13258"/>
    <cellStyle name="Input 149" xfId="13259"/>
    <cellStyle name="Input 149 2" xfId="13260"/>
    <cellStyle name="Input 149_2018 v 2019 Nominal" xfId="13261"/>
    <cellStyle name="Input 15" xfId="13262"/>
    <cellStyle name="Input 15 2" xfId="13263"/>
    <cellStyle name="Input 15 2 2" xfId="13264"/>
    <cellStyle name="Input 15 2_2018 v 2019 Nominal" xfId="13265"/>
    <cellStyle name="Input 15_2018 v 2019 Nominal" xfId="13266"/>
    <cellStyle name="Input 150" xfId="13267"/>
    <cellStyle name="Input 150 2" xfId="13268"/>
    <cellStyle name="Input 150_2018 v 2019 Nominal" xfId="13269"/>
    <cellStyle name="Input 151" xfId="13270"/>
    <cellStyle name="Input 151 2" xfId="13271"/>
    <cellStyle name="Input 151_2018 v 2019 Nominal" xfId="13272"/>
    <cellStyle name="Input 152" xfId="13273"/>
    <cellStyle name="Input 152 2" xfId="13274"/>
    <cellStyle name="Input 152_2018 v 2019 Nominal" xfId="13275"/>
    <cellStyle name="Input 153" xfId="13276"/>
    <cellStyle name="Input 153 2" xfId="13277"/>
    <cellStyle name="Input 153 3" xfId="13278"/>
    <cellStyle name="Input 153_2018 v 2019 Nominal" xfId="13279"/>
    <cellStyle name="Input 154" xfId="13280"/>
    <cellStyle name="Input 154 2" xfId="13281"/>
    <cellStyle name="Input 154_2018 v 2019 Nominal" xfId="13282"/>
    <cellStyle name="Input 155" xfId="13283"/>
    <cellStyle name="Input 156" xfId="13284"/>
    <cellStyle name="Input 157" xfId="13285"/>
    <cellStyle name="Input 158" xfId="13286"/>
    <cellStyle name="Input 159" xfId="13287"/>
    <cellStyle name="Input 16" xfId="13288"/>
    <cellStyle name="Input 16 2" xfId="13289"/>
    <cellStyle name="Input 16 2 2" xfId="13290"/>
    <cellStyle name="Input 16 2_2018 v 2019 Nominal" xfId="13291"/>
    <cellStyle name="Input 16_2018 v 2019 Nominal" xfId="13292"/>
    <cellStyle name="Input 160" xfId="13293"/>
    <cellStyle name="Input 161" xfId="13294"/>
    <cellStyle name="Input 162" xfId="13295"/>
    <cellStyle name="Input 163" xfId="13296"/>
    <cellStyle name="Input 164" xfId="13297"/>
    <cellStyle name="Input 165" xfId="13298"/>
    <cellStyle name="Input 166" xfId="13299"/>
    <cellStyle name="Input 167" xfId="13300"/>
    <cellStyle name="Input 168" xfId="13301"/>
    <cellStyle name="Input 169" xfId="13302"/>
    <cellStyle name="Input 17" xfId="13303"/>
    <cellStyle name="Input 17 2" xfId="13304"/>
    <cellStyle name="Input 17 2 2" xfId="13305"/>
    <cellStyle name="Input 17 2_2018 v 2019 Nominal" xfId="13306"/>
    <cellStyle name="Input 17_2018 v 2019 Nominal" xfId="13307"/>
    <cellStyle name="Input 170" xfId="13308"/>
    <cellStyle name="Input 171" xfId="13309"/>
    <cellStyle name="Input 172" xfId="13310"/>
    <cellStyle name="Input 173" xfId="13311"/>
    <cellStyle name="Input 174" xfId="13312"/>
    <cellStyle name="Input 175" xfId="13313"/>
    <cellStyle name="Input 176" xfId="13314"/>
    <cellStyle name="Input 177" xfId="13315"/>
    <cellStyle name="Input 178" xfId="13316"/>
    <cellStyle name="Input 179" xfId="13317"/>
    <cellStyle name="Input 18" xfId="13318"/>
    <cellStyle name="Input 18 2" xfId="13319"/>
    <cellStyle name="Input 18 3" xfId="13320"/>
    <cellStyle name="Input 18_2018 v 2019 Nominal" xfId="13321"/>
    <cellStyle name="Input 180" xfId="13322"/>
    <cellStyle name="Input 181" xfId="13323"/>
    <cellStyle name="Input 182" xfId="13324"/>
    <cellStyle name="Input 183" xfId="13325"/>
    <cellStyle name="Input 184" xfId="13326"/>
    <cellStyle name="Input 185" xfId="13327"/>
    <cellStyle name="Input 186" xfId="13328"/>
    <cellStyle name="Input 187" xfId="13329"/>
    <cellStyle name="Input 188" xfId="13330"/>
    <cellStyle name="Input 189" xfId="13331"/>
    <cellStyle name="Input 19" xfId="13332"/>
    <cellStyle name="Input 19 2" xfId="13333"/>
    <cellStyle name="Input 19 3" xfId="13334"/>
    <cellStyle name="Input 19_2018 v 2019 Nominal" xfId="13335"/>
    <cellStyle name="Input 190" xfId="13336"/>
    <cellStyle name="Input 190 2" xfId="13337"/>
    <cellStyle name="Input 190_2018 v 2019 Nominal" xfId="13338"/>
    <cellStyle name="Input 191" xfId="13339"/>
    <cellStyle name="Input 191 2" xfId="13340"/>
    <cellStyle name="Input 191_2018 v 2019 Nominal" xfId="13341"/>
    <cellStyle name="Input 192" xfId="13342"/>
    <cellStyle name="Input 192 2" xfId="13343"/>
    <cellStyle name="Input 192_2018 v 2019 Nominal" xfId="13344"/>
    <cellStyle name="Input 193" xfId="13345"/>
    <cellStyle name="Input 193 2" xfId="13346"/>
    <cellStyle name="Input 193_2018 v 2019 Nominal" xfId="13347"/>
    <cellStyle name="Input 194" xfId="13348"/>
    <cellStyle name="Input 195" xfId="13349"/>
    <cellStyle name="Input 196" xfId="13350"/>
    <cellStyle name="Input 197" xfId="13351"/>
    <cellStyle name="Input 198" xfId="13352"/>
    <cellStyle name="Input 199" xfId="13353"/>
    <cellStyle name="Input 2" xfId="341"/>
    <cellStyle name="Input 2 2" xfId="342"/>
    <cellStyle name="Input 2 2 2" xfId="343"/>
    <cellStyle name="Input 2 2_2018 v 2019 Nominal" xfId="13354"/>
    <cellStyle name="Input 2 3" xfId="344"/>
    <cellStyle name="Input 2 3 2" xfId="345"/>
    <cellStyle name="Input 2 3 3" xfId="346"/>
    <cellStyle name="Input 2 3_2018 v 2019 Nominal" xfId="13355"/>
    <cellStyle name="Input 2 4" xfId="347"/>
    <cellStyle name="Input 2_2018 v 2019 Nominal" xfId="13356"/>
    <cellStyle name="Input 20" xfId="13357"/>
    <cellStyle name="Input 20 2" xfId="13358"/>
    <cellStyle name="Input 20 3" xfId="13359"/>
    <cellStyle name="Input 20_2018 v 2019 Nominal" xfId="13360"/>
    <cellStyle name="Input 200" xfId="13361"/>
    <cellStyle name="Input 201" xfId="13362"/>
    <cellStyle name="Input 202" xfId="13363"/>
    <cellStyle name="Input 203" xfId="13364"/>
    <cellStyle name="Input 204" xfId="13365"/>
    <cellStyle name="Input 205" xfId="13366"/>
    <cellStyle name="Input 206" xfId="13367"/>
    <cellStyle name="Input 206 2" xfId="13368"/>
    <cellStyle name="Input 206_2018 v 2019 Nominal" xfId="13369"/>
    <cellStyle name="Input 207" xfId="13370"/>
    <cellStyle name="Input 207 2" xfId="13371"/>
    <cellStyle name="Input 207_2018 v 2019 Nominal" xfId="13372"/>
    <cellStyle name="Input 208" xfId="13373"/>
    <cellStyle name="Input 208 2" xfId="13374"/>
    <cellStyle name="Input 208_2018 v 2019 Nominal" xfId="13375"/>
    <cellStyle name="Input 209" xfId="13376"/>
    <cellStyle name="Input 209 2" xfId="13377"/>
    <cellStyle name="Input 209_2018 v 2019 Nominal" xfId="13378"/>
    <cellStyle name="Input 21" xfId="13379"/>
    <cellStyle name="Input 21 2" xfId="13380"/>
    <cellStyle name="Input 21 3" xfId="13381"/>
    <cellStyle name="Input 21_2018 v 2019 Nominal" xfId="13382"/>
    <cellStyle name="Input 210" xfId="13383"/>
    <cellStyle name="Input 210 2" xfId="13384"/>
    <cellStyle name="Input 210_2018 v 2019 Nominal" xfId="13385"/>
    <cellStyle name="Input 211" xfId="13386"/>
    <cellStyle name="Input 211 2" xfId="13387"/>
    <cellStyle name="Input 211_2018 v 2019 Nominal" xfId="13388"/>
    <cellStyle name="Input 212" xfId="13389"/>
    <cellStyle name="Input 213" xfId="13390"/>
    <cellStyle name="Input 214" xfId="13391"/>
    <cellStyle name="Input 215" xfId="13392"/>
    <cellStyle name="Input 216" xfId="13393"/>
    <cellStyle name="Input 217" xfId="13394"/>
    <cellStyle name="Input 218" xfId="13395"/>
    <cellStyle name="Input 219" xfId="13396"/>
    <cellStyle name="Input 22" xfId="13397"/>
    <cellStyle name="Input 22 2" xfId="13398"/>
    <cellStyle name="Input 22 3" xfId="13399"/>
    <cellStyle name="Input 22_2018 v 2019 Nominal" xfId="13400"/>
    <cellStyle name="Input 220" xfId="13401"/>
    <cellStyle name="Input 221" xfId="13402"/>
    <cellStyle name="Input 222" xfId="13403"/>
    <cellStyle name="Input 223" xfId="13404"/>
    <cellStyle name="Input 224" xfId="13405"/>
    <cellStyle name="Input 225" xfId="13406"/>
    <cellStyle name="Input 226" xfId="13407"/>
    <cellStyle name="Input 227" xfId="13408"/>
    <cellStyle name="Input 228" xfId="13409"/>
    <cellStyle name="Input 229" xfId="13410"/>
    <cellStyle name="Input 23" xfId="13411"/>
    <cellStyle name="Input 23 2" xfId="13412"/>
    <cellStyle name="Input 23 3" xfId="13413"/>
    <cellStyle name="Input 23_2018 v 2019 Nominal" xfId="13414"/>
    <cellStyle name="Input 230" xfId="13415"/>
    <cellStyle name="Input 231" xfId="13416"/>
    <cellStyle name="Input 232" xfId="13417"/>
    <cellStyle name="Input 233" xfId="13418"/>
    <cellStyle name="Input 234" xfId="13419"/>
    <cellStyle name="Input 235" xfId="13420"/>
    <cellStyle name="Input 236" xfId="13421"/>
    <cellStyle name="Input 237" xfId="13422"/>
    <cellStyle name="Input 238" xfId="13423"/>
    <cellStyle name="Input 239" xfId="13424"/>
    <cellStyle name="Input 24" xfId="13425"/>
    <cellStyle name="Input 24 2" xfId="13426"/>
    <cellStyle name="Input 24 3" xfId="13427"/>
    <cellStyle name="Input 24_2018 v 2019 Nominal" xfId="13428"/>
    <cellStyle name="Input 240" xfId="13429"/>
    <cellStyle name="Input 241" xfId="13430"/>
    <cellStyle name="Input 242" xfId="13431"/>
    <cellStyle name="Input 243" xfId="13432"/>
    <cellStyle name="Input 244" xfId="13433"/>
    <cellStyle name="Input 245" xfId="13434"/>
    <cellStyle name="Input 246" xfId="13435"/>
    <cellStyle name="Input 247" xfId="13436"/>
    <cellStyle name="Input 248" xfId="13437"/>
    <cellStyle name="Input 249" xfId="13438"/>
    <cellStyle name="Input 25" xfId="13439"/>
    <cellStyle name="Input 25 2" xfId="13440"/>
    <cellStyle name="Input 25 3" xfId="13441"/>
    <cellStyle name="Input 25_2018 v 2019 Nominal" xfId="13442"/>
    <cellStyle name="Input 250" xfId="13443"/>
    <cellStyle name="Input 251" xfId="13444"/>
    <cellStyle name="Input 252" xfId="13445"/>
    <cellStyle name="Input 253" xfId="13446"/>
    <cellStyle name="Input 254" xfId="13447"/>
    <cellStyle name="Input 255" xfId="13448"/>
    <cellStyle name="Input 256" xfId="13449"/>
    <cellStyle name="Input 257" xfId="13450"/>
    <cellStyle name="Input 258" xfId="13451"/>
    <cellStyle name="Input 259" xfId="13452"/>
    <cellStyle name="Input 26" xfId="13453"/>
    <cellStyle name="Input 26 2" xfId="13454"/>
    <cellStyle name="Input 26 3" xfId="13455"/>
    <cellStyle name="Input 26_2018 v 2019 Nominal" xfId="13456"/>
    <cellStyle name="Input 260" xfId="13457"/>
    <cellStyle name="Input 261" xfId="13458"/>
    <cellStyle name="Input 262" xfId="13459"/>
    <cellStyle name="Input 263" xfId="13460"/>
    <cellStyle name="Input 264" xfId="13461"/>
    <cellStyle name="Input 265" xfId="13462"/>
    <cellStyle name="Input 266" xfId="13463"/>
    <cellStyle name="Input 267" xfId="13464"/>
    <cellStyle name="Input 268" xfId="13465"/>
    <cellStyle name="Input 269" xfId="13466"/>
    <cellStyle name="Input 27" xfId="13467"/>
    <cellStyle name="Input 27 2" xfId="13468"/>
    <cellStyle name="Input 27 3" xfId="13469"/>
    <cellStyle name="Input 27_2018 v 2019 Nominal" xfId="13470"/>
    <cellStyle name="Input 270" xfId="13471"/>
    <cellStyle name="Input 271" xfId="13472"/>
    <cellStyle name="Input 272" xfId="13473"/>
    <cellStyle name="Input 273" xfId="13474"/>
    <cellStyle name="Input 274" xfId="13475"/>
    <cellStyle name="Input 275" xfId="13476"/>
    <cellStyle name="Input 276" xfId="13477"/>
    <cellStyle name="Input 277" xfId="13478"/>
    <cellStyle name="Input 278" xfId="13479"/>
    <cellStyle name="Input 279" xfId="13480"/>
    <cellStyle name="Input 28" xfId="13481"/>
    <cellStyle name="Input 28 2" xfId="13482"/>
    <cellStyle name="Input 28 3" xfId="13483"/>
    <cellStyle name="Input 28_2018 v 2019 Nominal" xfId="13484"/>
    <cellStyle name="Input 280" xfId="13485"/>
    <cellStyle name="Input 281" xfId="13486"/>
    <cellStyle name="Input 282" xfId="13487"/>
    <cellStyle name="Input 283" xfId="13488"/>
    <cellStyle name="Input 284" xfId="13489"/>
    <cellStyle name="Input 285" xfId="13490"/>
    <cellStyle name="Input 286" xfId="13491"/>
    <cellStyle name="Input 287" xfId="13492"/>
    <cellStyle name="Input 288" xfId="13493"/>
    <cellStyle name="Input 289" xfId="13494"/>
    <cellStyle name="Input 29" xfId="13495"/>
    <cellStyle name="Input 29 2" xfId="13496"/>
    <cellStyle name="Input 29 3" xfId="13497"/>
    <cellStyle name="Input 29_2018 v 2019 Nominal" xfId="13498"/>
    <cellStyle name="Input 290" xfId="13499"/>
    <cellStyle name="Input 291" xfId="13500"/>
    <cellStyle name="Input 292" xfId="13501"/>
    <cellStyle name="Input 293" xfId="13502"/>
    <cellStyle name="Input 294" xfId="13503"/>
    <cellStyle name="Input 295" xfId="13504"/>
    <cellStyle name="Input 296" xfId="13505"/>
    <cellStyle name="Input 297" xfId="13506"/>
    <cellStyle name="Input 298" xfId="13507"/>
    <cellStyle name="Input 299" xfId="13508"/>
    <cellStyle name="Input 3" xfId="13509"/>
    <cellStyle name="Input 3 2" xfId="13510"/>
    <cellStyle name="Input 3 3" xfId="13511"/>
    <cellStyle name="Input 3 4" xfId="13512"/>
    <cellStyle name="Input 3_2018 v 2019 Nominal" xfId="13513"/>
    <cellStyle name="Input 30" xfId="13514"/>
    <cellStyle name="Input 30 2" xfId="13515"/>
    <cellStyle name="Input 30 3" xfId="13516"/>
    <cellStyle name="Input 30_2018 v 2019 Nominal" xfId="13517"/>
    <cellStyle name="Input 300" xfId="13518"/>
    <cellStyle name="Input 301" xfId="13519"/>
    <cellStyle name="Input 302" xfId="13520"/>
    <cellStyle name="Input 303" xfId="13521"/>
    <cellStyle name="Input 304" xfId="13522"/>
    <cellStyle name="Input 305" xfId="13523"/>
    <cellStyle name="Input 306" xfId="13524"/>
    <cellStyle name="Input 307" xfId="13525"/>
    <cellStyle name="Input 308" xfId="13526"/>
    <cellStyle name="Input 309" xfId="13527"/>
    <cellStyle name="Input 31" xfId="13528"/>
    <cellStyle name="Input 31 2" xfId="13529"/>
    <cellStyle name="Input 31 3" xfId="13530"/>
    <cellStyle name="Input 31_2018 v 2019 Nominal" xfId="13531"/>
    <cellStyle name="Input 310" xfId="13532"/>
    <cellStyle name="Input 311" xfId="13533"/>
    <cellStyle name="Input 312" xfId="13534"/>
    <cellStyle name="Input 313" xfId="13535"/>
    <cellStyle name="Input 314" xfId="13536"/>
    <cellStyle name="Input 315" xfId="13537"/>
    <cellStyle name="Input 316" xfId="13538"/>
    <cellStyle name="Input 317" xfId="13539"/>
    <cellStyle name="Input 318" xfId="13540"/>
    <cellStyle name="Input 319" xfId="13541"/>
    <cellStyle name="Input 32" xfId="13542"/>
    <cellStyle name="Input 32 2" xfId="13543"/>
    <cellStyle name="Input 32 3" xfId="13544"/>
    <cellStyle name="Input 32_2018 v 2019 Nominal" xfId="13545"/>
    <cellStyle name="Input 320" xfId="13546"/>
    <cellStyle name="Input 321" xfId="13547"/>
    <cellStyle name="Input 322" xfId="13548"/>
    <cellStyle name="Input 323" xfId="13549"/>
    <cellStyle name="Input 324" xfId="13550"/>
    <cellStyle name="Input 325" xfId="13551"/>
    <cellStyle name="Input 326" xfId="13552"/>
    <cellStyle name="Input 327" xfId="13553"/>
    <cellStyle name="Input 328" xfId="13554"/>
    <cellStyle name="Input 329" xfId="13555"/>
    <cellStyle name="Input 33" xfId="13556"/>
    <cellStyle name="Input 33 2" xfId="13557"/>
    <cellStyle name="Input 33 3" xfId="13558"/>
    <cellStyle name="Input 33_2018 v 2019 Nominal" xfId="13559"/>
    <cellStyle name="Input 330" xfId="13560"/>
    <cellStyle name="Input 331" xfId="13561"/>
    <cellStyle name="Input 332" xfId="13562"/>
    <cellStyle name="Input 333" xfId="13563"/>
    <cellStyle name="Input 334" xfId="13564"/>
    <cellStyle name="Input 335" xfId="13565"/>
    <cellStyle name="Input 336" xfId="13566"/>
    <cellStyle name="Input 337" xfId="13567"/>
    <cellStyle name="Input 338" xfId="13568"/>
    <cellStyle name="Input 339" xfId="13569"/>
    <cellStyle name="Input 34" xfId="13570"/>
    <cellStyle name="Input 34 2" xfId="13571"/>
    <cellStyle name="Input 34 3" xfId="13572"/>
    <cellStyle name="Input 34_2018 v 2019 Nominal" xfId="13573"/>
    <cellStyle name="Input 340" xfId="13574"/>
    <cellStyle name="Input 341" xfId="13575"/>
    <cellStyle name="Input 342" xfId="13576"/>
    <cellStyle name="Input 343" xfId="13577"/>
    <cellStyle name="Input 344" xfId="13578"/>
    <cellStyle name="Input 345" xfId="13579"/>
    <cellStyle name="Input 346" xfId="13580"/>
    <cellStyle name="Input 347" xfId="13581"/>
    <cellStyle name="Input 348" xfId="13582"/>
    <cellStyle name="Input 349" xfId="13583"/>
    <cellStyle name="Input 35" xfId="13584"/>
    <cellStyle name="Input 35 2" xfId="13585"/>
    <cellStyle name="Input 35 3" xfId="13586"/>
    <cellStyle name="Input 35_2018 v 2019 Nominal" xfId="13587"/>
    <cellStyle name="Input 350" xfId="13588"/>
    <cellStyle name="Input 351" xfId="13589"/>
    <cellStyle name="Input 352" xfId="13590"/>
    <cellStyle name="Input 353" xfId="13591"/>
    <cellStyle name="Input 354" xfId="13592"/>
    <cellStyle name="Input 355" xfId="13593"/>
    <cellStyle name="Input 356" xfId="13594"/>
    <cellStyle name="Input 357" xfId="13595"/>
    <cellStyle name="Input 358" xfId="13596"/>
    <cellStyle name="Input 359" xfId="13597"/>
    <cellStyle name="Input 36" xfId="13598"/>
    <cellStyle name="Input 36 2" xfId="13599"/>
    <cellStyle name="Input 36 3" xfId="13600"/>
    <cellStyle name="Input 36_2018 v 2019 Nominal" xfId="13601"/>
    <cellStyle name="Input 360" xfId="13602"/>
    <cellStyle name="Input 361" xfId="13603"/>
    <cellStyle name="Input 362" xfId="13604"/>
    <cellStyle name="Input 363" xfId="13605"/>
    <cellStyle name="Input 364" xfId="13606"/>
    <cellStyle name="Input 365" xfId="13607"/>
    <cellStyle name="Input 366" xfId="13608"/>
    <cellStyle name="Input 367" xfId="13609"/>
    <cellStyle name="Input 368" xfId="13610"/>
    <cellStyle name="Input 369" xfId="13611"/>
    <cellStyle name="Input 37" xfId="13612"/>
    <cellStyle name="Input 37 2" xfId="13613"/>
    <cellStyle name="Input 37 3" xfId="13614"/>
    <cellStyle name="Input 37_2018 v 2019 Nominal" xfId="13615"/>
    <cellStyle name="Input 370" xfId="13616"/>
    <cellStyle name="Input 371" xfId="13617"/>
    <cellStyle name="Input 372" xfId="13618"/>
    <cellStyle name="Input 373" xfId="13619"/>
    <cellStyle name="Input 374" xfId="13620"/>
    <cellStyle name="Input 375" xfId="13621"/>
    <cellStyle name="Input 376" xfId="13622"/>
    <cellStyle name="Input 377" xfId="13623"/>
    <cellStyle name="Input 378" xfId="13624"/>
    <cellStyle name="Input 379" xfId="13625"/>
    <cellStyle name="Input 38" xfId="13626"/>
    <cellStyle name="Input 38 2" xfId="13627"/>
    <cellStyle name="Input 38 3" xfId="13628"/>
    <cellStyle name="Input 38_2018 v 2019 Nominal" xfId="13629"/>
    <cellStyle name="Input 380" xfId="13630"/>
    <cellStyle name="Input 381" xfId="13631"/>
    <cellStyle name="Input 382" xfId="13632"/>
    <cellStyle name="Input 383" xfId="13633"/>
    <cellStyle name="Input 384" xfId="13634"/>
    <cellStyle name="Input 385" xfId="13635"/>
    <cellStyle name="Input 386" xfId="13636"/>
    <cellStyle name="Input 387" xfId="13637"/>
    <cellStyle name="Input 388" xfId="13638"/>
    <cellStyle name="Input 389" xfId="13639"/>
    <cellStyle name="Input 39" xfId="13640"/>
    <cellStyle name="Input 39 2" xfId="13641"/>
    <cellStyle name="Input 39 3" xfId="13642"/>
    <cellStyle name="Input 39_2018 v 2019 Nominal" xfId="13643"/>
    <cellStyle name="Input 390" xfId="13644"/>
    <cellStyle name="Input 391" xfId="13645"/>
    <cellStyle name="Input 392" xfId="13646"/>
    <cellStyle name="Input 393" xfId="13647"/>
    <cellStyle name="Input 394" xfId="13648"/>
    <cellStyle name="Input 395" xfId="13649"/>
    <cellStyle name="Input 396" xfId="13650"/>
    <cellStyle name="Input 397" xfId="13651"/>
    <cellStyle name="Input 398" xfId="13652"/>
    <cellStyle name="Input 399" xfId="13653"/>
    <cellStyle name="Input 3dp" xfId="19234"/>
    <cellStyle name="Input 4" xfId="13654"/>
    <cellStyle name="Input 4 2" xfId="13655"/>
    <cellStyle name="Input 4 3" xfId="13656"/>
    <cellStyle name="Input 4_2018 v 2019 Nominal" xfId="13657"/>
    <cellStyle name="Input 40" xfId="13658"/>
    <cellStyle name="Input 40 2" xfId="13659"/>
    <cellStyle name="Input 40 3" xfId="13660"/>
    <cellStyle name="Input 40_2018 v 2019 Nominal" xfId="13661"/>
    <cellStyle name="Input 400" xfId="13662"/>
    <cellStyle name="Input 401" xfId="13663"/>
    <cellStyle name="Input 402" xfId="13664"/>
    <cellStyle name="Input 403" xfId="13665"/>
    <cellStyle name="Input 404" xfId="13666"/>
    <cellStyle name="Input 405" xfId="13667"/>
    <cellStyle name="Input 406" xfId="13668"/>
    <cellStyle name="Input 407" xfId="13669"/>
    <cellStyle name="Input 41" xfId="13670"/>
    <cellStyle name="Input 41 2" xfId="13671"/>
    <cellStyle name="Input 41 3" xfId="13672"/>
    <cellStyle name="Input 41_2018 v 2019 Nominal" xfId="13673"/>
    <cellStyle name="Input 42" xfId="13674"/>
    <cellStyle name="Input 42 2" xfId="13675"/>
    <cellStyle name="Input 42 3" xfId="13676"/>
    <cellStyle name="Input 42_2018 v 2019 Nominal" xfId="13677"/>
    <cellStyle name="Input 43" xfId="13678"/>
    <cellStyle name="Input 43 2" xfId="13679"/>
    <cellStyle name="Input 43_2018 v 2019 Nominal" xfId="13680"/>
    <cellStyle name="Input 44" xfId="13681"/>
    <cellStyle name="Input 44 2" xfId="13682"/>
    <cellStyle name="Input 44_2018 v 2019 Nominal" xfId="13683"/>
    <cellStyle name="Input 45" xfId="13684"/>
    <cellStyle name="Input 45 2" xfId="13685"/>
    <cellStyle name="Input 45_2018 v 2019 Nominal" xfId="13686"/>
    <cellStyle name="Input 46" xfId="13687"/>
    <cellStyle name="Input 46 2" xfId="13688"/>
    <cellStyle name="Input 46_2018 v 2019 Nominal" xfId="13689"/>
    <cellStyle name="Input 47" xfId="13690"/>
    <cellStyle name="Input 47 2" xfId="13691"/>
    <cellStyle name="Input 47_2018 v 2019 Nominal" xfId="13692"/>
    <cellStyle name="Input 48" xfId="13693"/>
    <cellStyle name="Input 48 2" xfId="13694"/>
    <cellStyle name="Input 48_2018 v 2019 Nominal" xfId="13695"/>
    <cellStyle name="Input 49" xfId="13696"/>
    <cellStyle name="Input 49 2" xfId="13697"/>
    <cellStyle name="Input 49_2018 v 2019 Nominal" xfId="13698"/>
    <cellStyle name="Input 5" xfId="13699"/>
    <cellStyle name="Input 5 2" xfId="13700"/>
    <cellStyle name="Input 5 3" xfId="13701"/>
    <cellStyle name="Input 5 4" xfId="13702"/>
    <cellStyle name="Input 5_2018 v 2019 Nominal" xfId="13703"/>
    <cellStyle name="Input 50" xfId="13704"/>
    <cellStyle name="Input 50 2" xfId="13705"/>
    <cellStyle name="Input 50_2018 v 2019 Nominal" xfId="13706"/>
    <cellStyle name="Input 51" xfId="13707"/>
    <cellStyle name="Input 51 2" xfId="13708"/>
    <cellStyle name="Input 51_2018 v 2019 Nominal" xfId="13709"/>
    <cellStyle name="Input 52" xfId="13710"/>
    <cellStyle name="Input 52 2" xfId="13711"/>
    <cellStyle name="Input 52_2018 v 2019 Nominal" xfId="13712"/>
    <cellStyle name="Input 53" xfId="13713"/>
    <cellStyle name="Input 53 2" xfId="13714"/>
    <cellStyle name="Input 53_2018 v 2019 Nominal" xfId="13715"/>
    <cellStyle name="Input 54" xfId="13716"/>
    <cellStyle name="Input 54 2" xfId="13717"/>
    <cellStyle name="Input 54_2018 v 2019 Nominal" xfId="13718"/>
    <cellStyle name="Input 55" xfId="13719"/>
    <cellStyle name="Input 55 2" xfId="13720"/>
    <cellStyle name="Input 55_2018 v 2019 Nominal" xfId="13721"/>
    <cellStyle name="Input 56" xfId="13722"/>
    <cellStyle name="Input 56 2" xfId="13723"/>
    <cellStyle name="Input 56_2018 v 2019 Nominal" xfId="13724"/>
    <cellStyle name="Input 57" xfId="13725"/>
    <cellStyle name="Input 57 2" xfId="13726"/>
    <cellStyle name="Input 57_2018 v 2019 Nominal" xfId="13727"/>
    <cellStyle name="Input 58" xfId="13728"/>
    <cellStyle name="Input 58 2" xfId="13729"/>
    <cellStyle name="Input 58_2018 v 2019 Nominal" xfId="13730"/>
    <cellStyle name="Input 59" xfId="13731"/>
    <cellStyle name="Input 59 2" xfId="13732"/>
    <cellStyle name="Input 59_2018 v 2019 Nominal" xfId="13733"/>
    <cellStyle name="Input 6" xfId="13734"/>
    <cellStyle name="Input 6 2" xfId="13735"/>
    <cellStyle name="Input 6 3" xfId="13736"/>
    <cellStyle name="Input 6 4" xfId="13737"/>
    <cellStyle name="Input 6_2018 v 2019 Nominal" xfId="13738"/>
    <cellStyle name="Input 60" xfId="13739"/>
    <cellStyle name="Input 60 2" xfId="13740"/>
    <cellStyle name="Input 60_2018 v 2019 Nominal" xfId="13741"/>
    <cellStyle name="Input 61" xfId="13742"/>
    <cellStyle name="Input 61 2" xfId="13743"/>
    <cellStyle name="Input 61_2018 v 2019 Nominal" xfId="13744"/>
    <cellStyle name="Input 62" xfId="13745"/>
    <cellStyle name="Input 62 2" xfId="13746"/>
    <cellStyle name="Input 62_2018 v 2019 Nominal" xfId="13747"/>
    <cellStyle name="Input 63" xfId="13748"/>
    <cellStyle name="Input 63 2" xfId="13749"/>
    <cellStyle name="Input 63_2018 v 2019 Nominal" xfId="13750"/>
    <cellStyle name="Input 64" xfId="13751"/>
    <cellStyle name="Input 64 2" xfId="13752"/>
    <cellStyle name="Input 64_2018 v 2019 Nominal" xfId="13753"/>
    <cellStyle name="Input 65" xfId="13754"/>
    <cellStyle name="Input 65 2" xfId="13755"/>
    <cellStyle name="Input 65_2018 v 2019 Nominal" xfId="13756"/>
    <cellStyle name="Input 66" xfId="13757"/>
    <cellStyle name="Input 66 2" xfId="13758"/>
    <cellStyle name="Input 66_2018 v 2019 Nominal" xfId="13759"/>
    <cellStyle name="Input 67" xfId="13760"/>
    <cellStyle name="Input 67 2" xfId="13761"/>
    <cellStyle name="Input 67_2018 v 2019 Nominal" xfId="13762"/>
    <cellStyle name="Input 68" xfId="13763"/>
    <cellStyle name="Input 68 2" xfId="13764"/>
    <cellStyle name="Input 68_2018 v 2019 Nominal" xfId="13765"/>
    <cellStyle name="Input 69" xfId="13766"/>
    <cellStyle name="Input 69 2" xfId="13767"/>
    <cellStyle name="Input 69_2018 v 2019 Nominal" xfId="13768"/>
    <cellStyle name="Input 7" xfId="13769"/>
    <cellStyle name="Input 7 2" xfId="13770"/>
    <cellStyle name="Input 7 3" xfId="13771"/>
    <cellStyle name="Input 7 4" xfId="13772"/>
    <cellStyle name="Input 7_2018 v 2019 Nominal" xfId="13773"/>
    <cellStyle name="Input 70" xfId="13774"/>
    <cellStyle name="Input 70 2" xfId="13775"/>
    <cellStyle name="Input 70_2018 v 2019 Nominal" xfId="13776"/>
    <cellStyle name="Input 71" xfId="13777"/>
    <cellStyle name="Input 71 2" xfId="13778"/>
    <cellStyle name="Input 71_2018 v 2019 Nominal" xfId="13779"/>
    <cellStyle name="Input 72" xfId="13780"/>
    <cellStyle name="Input 72 2" xfId="13781"/>
    <cellStyle name="Input 72_2018 v 2019 Nominal" xfId="13782"/>
    <cellStyle name="Input 73" xfId="13783"/>
    <cellStyle name="Input 74" xfId="13784"/>
    <cellStyle name="Input 75" xfId="13785"/>
    <cellStyle name="Input 76" xfId="13786"/>
    <cellStyle name="Input 77" xfId="13787"/>
    <cellStyle name="Input 78" xfId="13788"/>
    <cellStyle name="Input 79" xfId="13789"/>
    <cellStyle name="Input 8" xfId="13790"/>
    <cellStyle name="Input 8 2" xfId="13791"/>
    <cellStyle name="Input 8 3" xfId="13792"/>
    <cellStyle name="Input 8_2018 v 2019 Nominal" xfId="13793"/>
    <cellStyle name="Input 80" xfId="13794"/>
    <cellStyle name="Input 81" xfId="13795"/>
    <cellStyle name="Input 82" xfId="13796"/>
    <cellStyle name="Input 83" xfId="13797"/>
    <cellStyle name="Input 84" xfId="13798"/>
    <cellStyle name="Input 85" xfId="13799"/>
    <cellStyle name="Input 86" xfId="13800"/>
    <cellStyle name="Input 87" xfId="13801"/>
    <cellStyle name="Input 88" xfId="13802"/>
    <cellStyle name="Input 89" xfId="13803"/>
    <cellStyle name="Input 9" xfId="13804"/>
    <cellStyle name="Input 9 2" xfId="13805"/>
    <cellStyle name="Input 9 3" xfId="13806"/>
    <cellStyle name="Input 9_2018 v 2019 Nominal" xfId="13807"/>
    <cellStyle name="Input 90" xfId="13808"/>
    <cellStyle name="Input 91" xfId="13809"/>
    <cellStyle name="Input 92" xfId="13810"/>
    <cellStyle name="Input 93" xfId="13811"/>
    <cellStyle name="Input 94" xfId="13812"/>
    <cellStyle name="Input 95" xfId="13813"/>
    <cellStyle name="Input 96" xfId="13814"/>
    <cellStyle name="Input 97" xfId="13815"/>
    <cellStyle name="Input 98" xfId="13816"/>
    <cellStyle name="Input 99" xfId="13817"/>
    <cellStyle name="Input text" xfId="13818"/>
    <cellStyle name="Input text 2" xfId="13819"/>
    <cellStyle name="Input text_2018 v 2019 Nominal" xfId="13820"/>
    <cellStyle name="Input1" xfId="348"/>
    <cellStyle name="Input1 2" xfId="349"/>
    <cellStyle name="Input1 2 2" xfId="350"/>
    <cellStyle name="Input1 2_Base year" xfId="13821"/>
    <cellStyle name="Input1 3" xfId="351"/>
    <cellStyle name="Input1 3 2" xfId="352"/>
    <cellStyle name="Input1 4" xfId="353"/>
    <cellStyle name="Input1 5" xfId="354"/>
    <cellStyle name="Input1%" xfId="355"/>
    <cellStyle name="Input1_2018 v 2019 Nominal" xfId="13822"/>
    <cellStyle name="Input1default" xfId="356"/>
    <cellStyle name="Input1default%" xfId="357"/>
    <cellStyle name="Input2" xfId="358"/>
    <cellStyle name="Input2 2" xfId="359"/>
    <cellStyle name="Input2 3" xfId="360"/>
    <cellStyle name="Input2_Base year" xfId="13823"/>
    <cellStyle name="Input3" xfId="361"/>
    <cellStyle name="Input3 2" xfId="362"/>
    <cellStyle name="Input3 3" xfId="363"/>
    <cellStyle name="Input3_2018 v 2019 Nominal" xfId="13824"/>
    <cellStyle name="InputCell" xfId="364"/>
    <cellStyle name="InputCell 2" xfId="365"/>
    <cellStyle name="InputCell 3" xfId="366"/>
    <cellStyle name="InputCell_Base year" xfId="13825"/>
    <cellStyle name="InputCellText" xfId="367"/>
    <cellStyle name="InputCellText 2" xfId="368"/>
    <cellStyle name="InputCellText 3" xfId="369"/>
    <cellStyle name="Input-Nr" xfId="19235"/>
    <cellStyle name="INPUTS" xfId="13826"/>
    <cellStyle name="Inputs  3dp" xfId="19236"/>
    <cellStyle name="Inputs2" xfId="13827"/>
    <cellStyle name="InSheet" xfId="13828"/>
    <cellStyle name="Integer" xfId="13829"/>
    <cellStyle name="Integer 2" xfId="13830"/>
    <cellStyle name="Integer 2 2" xfId="13831"/>
    <cellStyle name="Integer 2_2018 v 2019 Nominal" xfId="13832"/>
    <cellStyle name="Integer_2018 v 2019 Nominal" xfId="13833"/>
    <cellStyle name="Invcurrency" xfId="13834"/>
    <cellStyle name="Invcurrency 2" xfId="13835"/>
    <cellStyle name="Invcurrency 2 2" xfId="13836"/>
    <cellStyle name="Invcurrency 2_2018 v 2019 Nominal" xfId="13837"/>
    <cellStyle name="Invcurrency 3" xfId="13838"/>
    <cellStyle name="Invcurrency 3 2" xfId="13839"/>
    <cellStyle name="Invcurrency 3_2018 v 2019 Nominal" xfId="13840"/>
    <cellStyle name="Invcurrency 4" xfId="13841"/>
    <cellStyle name="Invcurrency 4 2" xfId="13842"/>
    <cellStyle name="Invcurrency 4_2018 v 2019 Nominal" xfId="13843"/>
    <cellStyle name="Invcurrency_2018 v 2019 Nominal" xfId="13844"/>
    <cellStyle name="Item Descriptions" xfId="13845"/>
    <cellStyle name="Item Descriptions - Bold" xfId="13846"/>
    <cellStyle name="Item Descriptions_2018 v 2019 Nominal" xfId="13847"/>
    <cellStyle name="JUNTR" xfId="13848"/>
    <cellStyle name="key result" xfId="370"/>
    <cellStyle name="KPMG Heading 1" xfId="13849"/>
    <cellStyle name="KPMG Heading 2" xfId="13850"/>
    <cellStyle name="KPMG Heading 3" xfId="13851"/>
    <cellStyle name="KPMG Heading 4" xfId="13852"/>
    <cellStyle name="KPMG Normal" xfId="13853"/>
    <cellStyle name="KPMG Normal Text" xfId="13854"/>
    <cellStyle name="KPMG Normal_2018 v 2019 Nominal" xfId="13855"/>
    <cellStyle name="label" xfId="13856"/>
    <cellStyle name="Lable8Left" xfId="13857"/>
    <cellStyle name="Line" xfId="13858"/>
    <cellStyle name="LineItem" xfId="13859"/>
    <cellStyle name="Lines" xfId="371"/>
    <cellStyle name="Lines 2" xfId="13860"/>
    <cellStyle name="Lines 3" xfId="13861"/>
    <cellStyle name="Lines_2018 v 2019 Nominal" xfId="13862"/>
    <cellStyle name="Link" xfId="13863"/>
    <cellStyle name="Link Currency (0)" xfId="13864"/>
    <cellStyle name="Link Currency (0) 2" xfId="13865"/>
    <cellStyle name="Link Currency (0) 2 2" xfId="13866"/>
    <cellStyle name="Link Currency (0) 2 2 2" xfId="13867"/>
    <cellStyle name="Link Currency (0) 2 2 2 2" xfId="13868"/>
    <cellStyle name="Link Currency (0) 2 2 2_2018 v 2019 Nominal" xfId="13869"/>
    <cellStyle name="Link Currency (0) 2 2 3" xfId="13870"/>
    <cellStyle name="Link Currency (0) 2 2_2018 v 2019 Nominal" xfId="13871"/>
    <cellStyle name="Link Currency (0) 2 3" xfId="13872"/>
    <cellStyle name="Link Currency (0) 2 3 2" xfId="13873"/>
    <cellStyle name="Link Currency (0) 2 3_2018 v 2019 Nominal" xfId="13874"/>
    <cellStyle name="Link Currency (0) 2 4" xfId="13875"/>
    <cellStyle name="Link Currency (0) 2_2018 v 2019 Nominal" xfId="13876"/>
    <cellStyle name="Link Currency (0) 3" xfId="13877"/>
    <cellStyle name="Link Currency (0) 3 2" xfId="13878"/>
    <cellStyle name="Link Currency (0) 3 2 2" xfId="13879"/>
    <cellStyle name="Link Currency (0) 3 2_2018 v 2019 Nominal" xfId="13880"/>
    <cellStyle name="Link Currency (0) 3 3" xfId="13881"/>
    <cellStyle name="Link Currency (0) 3_2018 v 2019 Nominal" xfId="13882"/>
    <cellStyle name="Link Currency (0) 4" xfId="13883"/>
    <cellStyle name="Link Currency (0) 4 2" xfId="13884"/>
    <cellStyle name="Link Currency (0) 4_2018 v 2019 Nominal" xfId="13885"/>
    <cellStyle name="Link Currency (0) 5" xfId="13886"/>
    <cellStyle name="Link Currency (0)_2018 v 2019 Nominal" xfId="13887"/>
    <cellStyle name="Link Currency (2)" xfId="13888"/>
    <cellStyle name="Link Currency (2) 2" xfId="13889"/>
    <cellStyle name="Link Currency (2) 2 2" xfId="13890"/>
    <cellStyle name="Link Currency (2) 2 2 2" xfId="13891"/>
    <cellStyle name="Link Currency (2) 2 2_2018 v 2019 Nominal" xfId="13892"/>
    <cellStyle name="Link Currency (2) 2 3" xfId="13893"/>
    <cellStyle name="Link Currency (2) 2_2018 v 2019 Nominal" xfId="13894"/>
    <cellStyle name="Link Currency (2) 3" xfId="13895"/>
    <cellStyle name="Link Currency (2) 3 2" xfId="13896"/>
    <cellStyle name="Link Currency (2) 3 2 2" xfId="13897"/>
    <cellStyle name="Link Currency (2) 3 2_2018 v 2019 Nominal" xfId="13898"/>
    <cellStyle name="Link Currency (2) 3 3" xfId="13899"/>
    <cellStyle name="Link Currency (2) 3_2018 v 2019 Nominal" xfId="13900"/>
    <cellStyle name="Link Currency (2) 4" xfId="13901"/>
    <cellStyle name="Link Currency (2) 4 2" xfId="13902"/>
    <cellStyle name="Link Currency (2) 4_2018 v 2019 Nominal" xfId="13903"/>
    <cellStyle name="Link Currency (2) 5" xfId="13904"/>
    <cellStyle name="Link Currency (2)_2018 v 2019 Nominal" xfId="13905"/>
    <cellStyle name="Link Units (0)" xfId="13906"/>
    <cellStyle name="Link Units (0) 2" xfId="13907"/>
    <cellStyle name="Link Units (0) 2 2" xfId="13908"/>
    <cellStyle name="Link Units (0) 2 2 2" xfId="13909"/>
    <cellStyle name="Link Units (0) 2 2 2 2" xfId="13910"/>
    <cellStyle name="Link Units (0) 2 2 2_2018 v 2019 Nominal" xfId="13911"/>
    <cellStyle name="Link Units (0) 2 2 3" xfId="13912"/>
    <cellStyle name="Link Units (0) 2 2_2018 v 2019 Nominal" xfId="13913"/>
    <cellStyle name="Link Units (0) 2 3" xfId="13914"/>
    <cellStyle name="Link Units (0) 2 3 2" xfId="13915"/>
    <cellStyle name="Link Units (0) 2 3_2018 v 2019 Nominal" xfId="13916"/>
    <cellStyle name="Link Units (0) 2 4" xfId="13917"/>
    <cellStyle name="Link Units (0) 2_2018 v 2019 Nominal" xfId="13918"/>
    <cellStyle name="Link Units (0) 3" xfId="13919"/>
    <cellStyle name="Link Units (0) 3 2" xfId="13920"/>
    <cellStyle name="Link Units (0) 3 2 2" xfId="13921"/>
    <cellStyle name="Link Units (0) 3 2_2018 v 2019 Nominal" xfId="13922"/>
    <cellStyle name="Link Units (0) 3 3" xfId="13923"/>
    <cellStyle name="Link Units (0) 3_2018 v 2019 Nominal" xfId="13924"/>
    <cellStyle name="Link Units (0) 4" xfId="13925"/>
    <cellStyle name="Link Units (0) 4 2" xfId="13926"/>
    <cellStyle name="Link Units (0) 4_2018 v 2019 Nominal" xfId="13927"/>
    <cellStyle name="Link Units (0) 5" xfId="13928"/>
    <cellStyle name="Link Units (0)_2018 v 2019 Nominal" xfId="13929"/>
    <cellStyle name="Link Units (1)" xfId="13930"/>
    <cellStyle name="Link Units (2)" xfId="13931"/>
    <cellStyle name="Link Units (2) 2" xfId="13932"/>
    <cellStyle name="Link Units (2) 2 2" xfId="13933"/>
    <cellStyle name="Link Units (2) 2 2 2" xfId="13934"/>
    <cellStyle name="Link Units (2) 2 2_2018 v 2019 Nominal" xfId="13935"/>
    <cellStyle name="Link Units (2) 2 3" xfId="13936"/>
    <cellStyle name="Link Units (2) 2_2018 v 2019 Nominal" xfId="13937"/>
    <cellStyle name="Link Units (2) 3" xfId="13938"/>
    <cellStyle name="Link Units (2) 3 2" xfId="13939"/>
    <cellStyle name="Link Units (2) 3 2 2" xfId="13940"/>
    <cellStyle name="Link Units (2) 3 2_2018 v 2019 Nominal" xfId="13941"/>
    <cellStyle name="Link Units (2) 3 3" xfId="13942"/>
    <cellStyle name="Link Units (2) 3_2018 v 2019 Nominal" xfId="13943"/>
    <cellStyle name="Link Units (2) 4" xfId="13944"/>
    <cellStyle name="Link Units (2) 4 2" xfId="13945"/>
    <cellStyle name="Link Units (2) 4_2018 v 2019 Nominal" xfId="13946"/>
    <cellStyle name="Link Units (2) 5" xfId="13947"/>
    <cellStyle name="Link Units (2)_2018 v 2019 Nominal" xfId="13948"/>
    <cellStyle name="Link-%" xfId="19237"/>
    <cellStyle name="Link_2018 v 2019 Nominal" xfId="13949"/>
    <cellStyle name="Linked Cell 2" xfId="372"/>
    <cellStyle name="Linked Cell 2 2" xfId="13950"/>
    <cellStyle name="Linked Cell 2 3" xfId="13951"/>
    <cellStyle name="Linked Cell 2 4" xfId="13952"/>
    <cellStyle name="Linked Cell 2_2018 v 2019 Nominal" xfId="13953"/>
    <cellStyle name="Linked Cell 3" xfId="13954"/>
    <cellStyle name="Linked Cell 3 2" xfId="13955"/>
    <cellStyle name="Linked Cell 3 3" xfId="13956"/>
    <cellStyle name="Linked Cell 3_2018 v 2019 Nominal" xfId="13957"/>
    <cellStyle name="Linked Cell 4" xfId="13958"/>
    <cellStyle name="Linked Cell 5" xfId="13959"/>
    <cellStyle name="Linked Cell 6" xfId="13960"/>
    <cellStyle name="Linked Cell 7" xfId="13961"/>
    <cellStyle name="Linked Cell 8" xfId="13962"/>
    <cellStyle name="Linked Cell 9" xfId="13963"/>
    <cellStyle name="List Price" xfId="13964"/>
    <cellStyle name="List Price 2" xfId="13965"/>
    <cellStyle name="List Price 2 2" xfId="13966"/>
    <cellStyle name="List Price 2 2 2" xfId="13967"/>
    <cellStyle name="List Price 2 2_2018 v 2019 Nominal" xfId="13968"/>
    <cellStyle name="List Price 2 3" xfId="13969"/>
    <cellStyle name="List Price 2_2018 v 2019 Nominal" xfId="13970"/>
    <cellStyle name="List Price 3" xfId="13971"/>
    <cellStyle name="List Price 3 2" xfId="13972"/>
    <cellStyle name="List Price 3 2 2" xfId="13973"/>
    <cellStyle name="List Price 3 2_2018 v 2019 Nominal" xfId="13974"/>
    <cellStyle name="List Price 3 3" xfId="13975"/>
    <cellStyle name="List Price 3_2018 v 2019 Nominal" xfId="13976"/>
    <cellStyle name="List Price 4" xfId="13977"/>
    <cellStyle name="List Price 4 2" xfId="13978"/>
    <cellStyle name="List Price 4_2018 v 2019 Nominal" xfId="13979"/>
    <cellStyle name="List Price 5" xfId="13980"/>
    <cellStyle name="List Price_2018 v 2019 Nominal" xfId="13981"/>
    <cellStyle name="Local import" xfId="373"/>
    <cellStyle name="Local import %" xfId="374"/>
    <cellStyle name="LongDate" xfId="13982"/>
    <cellStyle name="Lookup Table Heading" xfId="13983"/>
    <cellStyle name="Lookup Table Heading 2" xfId="13984"/>
    <cellStyle name="Lookup Table Heading." xfId="13985"/>
    <cellStyle name="Lookup Table Heading. 2" xfId="13986"/>
    <cellStyle name="Lookup Table Heading._2018 v 2019 Nominal" xfId="13987"/>
    <cellStyle name="Lookup Table Heading_2018 v 2019 Nominal" xfId="13988"/>
    <cellStyle name="Lookup Table Label" xfId="13989"/>
    <cellStyle name="Lookup Table Label 2" xfId="13990"/>
    <cellStyle name="Lookup Table Label." xfId="13991"/>
    <cellStyle name="Lookup Table Label. 2" xfId="13992"/>
    <cellStyle name="Lookup Table Label._2018 v 2019 Nominal" xfId="13993"/>
    <cellStyle name="Lookup Table Label_2018 v 2019 Nominal" xfId="13994"/>
    <cellStyle name="Lookup Table Number" xfId="13995"/>
    <cellStyle name="Lookup Table Number 2" xfId="13996"/>
    <cellStyle name="Lookup Table Number." xfId="13997"/>
    <cellStyle name="Lookup Table Number. 2" xfId="13998"/>
    <cellStyle name="Lookup Table Number._2018 v 2019 Nominal" xfId="13999"/>
    <cellStyle name="Lookup Table Number_2018 v 2019 Nominal" xfId="14000"/>
    <cellStyle name="Macro" xfId="14001"/>
    <cellStyle name="maj-title" xfId="14002"/>
    <cellStyle name="Malý nadpis" xfId="14003"/>
    <cellStyle name="meny_laroux" xfId="14004"/>
    <cellStyle name="Millares_~3898954" xfId="14005"/>
    <cellStyle name="Milliers [0]_Dossier financier HECC" xfId="14006"/>
    <cellStyle name="Milliers_GRILLE (2)" xfId="14007"/>
    <cellStyle name="Millions" xfId="14008"/>
    <cellStyle name="Mine" xfId="375"/>
    <cellStyle name="Mine 2" xfId="14009"/>
    <cellStyle name="Mine 2 2" xfId="14010"/>
    <cellStyle name="Mine 2_2018 v 2019 Nominal" xfId="14011"/>
    <cellStyle name="Mine_2018 v 2019 Nominal" xfId="14012"/>
    <cellStyle name="miny_laroux" xfId="14013"/>
    <cellStyle name="MLComma0" xfId="14014"/>
    <cellStyle name="MLDollar0" xfId="14015"/>
    <cellStyle name="MLEuro0" xfId="14016"/>
    <cellStyle name="MLHeaderSection" xfId="14017"/>
    <cellStyle name="MLMultiple0" xfId="14018"/>
    <cellStyle name="MLPercent0" xfId="14019"/>
    <cellStyle name="MLPound0" xfId="14020"/>
    <cellStyle name="MLYen0" xfId="14021"/>
    <cellStyle name="Model Name" xfId="376"/>
    <cellStyle name="Model Name." xfId="14022"/>
    <cellStyle name="Model Name_2018 v 2019 Nominal" xfId="14023"/>
    <cellStyle name="Moeda [0]_RESULTS" xfId="14024"/>
    <cellStyle name="Moeda_RESULTS" xfId="14025"/>
    <cellStyle name="Mon Yr" xfId="14026"/>
    <cellStyle name="Month" xfId="14027"/>
    <cellStyle name="Month Year" xfId="14028"/>
    <cellStyle name="Month_1996 Q2 FORECAST" xfId="14029"/>
    <cellStyle name="Months" xfId="14030"/>
    <cellStyle name="MonthYears" xfId="14031"/>
    <cellStyle name="multiple" xfId="14032"/>
    <cellStyle name="Multiple [1]" xfId="14033"/>
    <cellStyle name="Multiple." xfId="14034"/>
    <cellStyle name="multiple_158041_29" xfId="14035"/>
    <cellStyle name="Multiple0" xfId="14036"/>
    <cellStyle name="Neutral 2" xfId="377"/>
    <cellStyle name="Neutral 2 2" xfId="14037"/>
    <cellStyle name="Neutral 2 3" xfId="14038"/>
    <cellStyle name="Neutral 2 4" xfId="14039"/>
    <cellStyle name="Neutral 2_2018 v 2019 Nominal" xfId="14040"/>
    <cellStyle name="Neutral 3" xfId="14041"/>
    <cellStyle name="Neutral 3 2" xfId="14042"/>
    <cellStyle name="Neutral 3 3" xfId="14043"/>
    <cellStyle name="Neutral 3_2018 v 2019 Nominal" xfId="14044"/>
    <cellStyle name="Neutral 4" xfId="14045"/>
    <cellStyle name="Neutral 5" xfId="14046"/>
    <cellStyle name="Neutral 6" xfId="14047"/>
    <cellStyle name="Neutral 7" xfId="14048"/>
    <cellStyle name="Neutral 8" xfId="14049"/>
    <cellStyle name="Neutral 9" xfId="14050"/>
    <cellStyle name="New Times Roman" xfId="14051"/>
    <cellStyle name="no dec" xfId="14052"/>
    <cellStyle name="Non crit Input 0.0" xfId="14053"/>
    <cellStyle name="NonInputCell" xfId="378"/>
    <cellStyle name="NonInputCell 2" xfId="379"/>
    <cellStyle name="NonInputCell 3" xfId="380"/>
    <cellStyle name="Normal" xfId="0" builtinId="0" customBuiltin="1"/>
    <cellStyle name="Normal'" xfId="14054"/>
    <cellStyle name="Normal - Graph Data" xfId="14055"/>
    <cellStyle name="Normal - Style1" xfId="381"/>
    <cellStyle name="Normal - Style1 2" xfId="14056"/>
    <cellStyle name="Normal - Style1 3" xfId="14057"/>
    <cellStyle name="Normal - Style1 3 2" xfId="14058"/>
    <cellStyle name="Normal - Style1 3_2018 v 2019 Nominal" xfId="14059"/>
    <cellStyle name="Normal - Style1_2018 v 2019 Nominal" xfId="14060"/>
    <cellStyle name="Normal - Style2" xfId="14061"/>
    <cellStyle name="Normal - Style3" xfId="14062"/>
    <cellStyle name="Normal - Style6" xfId="14063"/>
    <cellStyle name="Normal - Style7" xfId="14064"/>
    <cellStyle name="Normal 10" xfId="28"/>
    <cellStyle name="Normal 10 2" xfId="382"/>
    <cellStyle name="Normal 10 2 2" xfId="14065"/>
    <cellStyle name="Normal 10 2 2 2" xfId="702"/>
    <cellStyle name="Normal 10 2 2 2 7" xfId="714"/>
    <cellStyle name="Normal 10 2 2_E Factor" xfId="19092"/>
    <cellStyle name="Normal 10 2 3" xfId="14066"/>
    <cellStyle name="Normal 10 2 4" xfId="14067"/>
    <cellStyle name="Normal 10 2_2018 v 2019 Nominal" xfId="14068"/>
    <cellStyle name="Normal 10 3" xfId="14069"/>
    <cellStyle name="Normal 10 3 2" xfId="14070"/>
    <cellStyle name="Normal 10 3 3" xfId="14071"/>
    <cellStyle name="Normal 10 3_2018 v 2019 Nominal" xfId="14072"/>
    <cellStyle name="Normal 10 4" xfId="14073"/>
    <cellStyle name="Normal 10 5" xfId="14074"/>
    <cellStyle name="Normal 10_2018 v 2019 Nominal" xfId="14075"/>
    <cellStyle name="Normal 100" xfId="14076"/>
    <cellStyle name="Normal 100 2" xfId="14077"/>
    <cellStyle name="Normal 100 2 2" xfId="14078"/>
    <cellStyle name="Normal 100 2_2018 v 2019 Nominal" xfId="14079"/>
    <cellStyle name="Normal 100_2018 v 2019 Nominal" xfId="14080"/>
    <cellStyle name="Normal 101" xfId="14081"/>
    <cellStyle name="Normal 101 2" xfId="14082"/>
    <cellStyle name="Normal 101_2018 v 2019 Nominal" xfId="14083"/>
    <cellStyle name="Normal 102" xfId="14084"/>
    <cellStyle name="Normal 102 2" xfId="14085"/>
    <cellStyle name="Normal 102 2 2" xfId="14086"/>
    <cellStyle name="Normal 102 2_2018 v 2019 Nominal" xfId="14087"/>
    <cellStyle name="Normal 102 3" xfId="14088"/>
    <cellStyle name="Normal 102_2018 v 2019 Nominal" xfId="14089"/>
    <cellStyle name="Normal 103" xfId="14090"/>
    <cellStyle name="Normal 103 2" xfId="14091"/>
    <cellStyle name="Normal 103 2 2" xfId="14092"/>
    <cellStyle name="Normal 103 2_2018 v 2019 Nominal" xfId="14093"/>
    <cellStyle name="Normal 103 3" xfId="14094"/>
    <cellStyle name="Normal 103_2018 v 2019 Nominal" xfId="14095"/>
    <cellStyle name="Normal 104" xfId="14096"/>
    <cellStyle name="Normal 104 2" xfId="14097"/>
    <cellStyle name="Normal 104 2 2" xfId="14098"/>
    <cellStyle name="Normal 104 2_2018 v 2019 Nominal" xfId="14099"/>
    <cellStyle name="Normal 104 3" xfId="14100"/>
    <cellStyle name="Normal 104_2018 v 2019 Nominal" xfId="14101"/>
    <cellStyle name="Normal 105" xfId="14102"/>
    <cellStyle name="Normal 105 2" xfId="14103"/>
    <cellStyle name="Normal 105 2 2" xfId="14104"/>
    <cellStyle name="Normal 105 2_2018 v 2019 Nominal" xfId="14105"/>
    <cellStyle name="Normal 105 3" xfId="14106"/>
    <cellStyle name="Normal 105_2018 v 2019 Nominal" xfId="14107"/>
    <cellStyle name="Normal 106" xfId="14108"/>
    <cellStyle name="Normal 106 2" xfId="14109"/>
    <cellStyle name="Normal 106 2 2" xfId="14110"/>
    <cellStyle name="Normal 106 2_2018 v 2019 Nominal" xfId="14111"/>
    <cellStyle name="Normal 106 3" xfId="14112"/>
    <cellStyle name="Normal 106_2018 v 2019 Nominal" xfId="14113"/>
    <cellStyle name="Normal 107" xfId="14114"/>
    <cellStyle name="Normal 107 2" xfId="14115"/>
    <cellStyle name="Normal 107 2 2" xfId="14116"/>
    <cellStyle name="Normal 107 2_2018 v 2019 Nominal" xfId="14117"/>
    <cellStyle name="Normal 107 3" xfId="14118"/>
    <cellStyle name="Normal 107_2018 v 2019 Nominal" xfId="14119"/>
    <cellStyle name="Normal 108" xfId="14120"/>
    <cellStyle name="Normal 108 2" xfId="14121"/>
    <cellStyle name="Normal 108 2 2" xfId="14122"/>
    <cellStyle name="Normal 108 2_2018 v 2019 Nominal" xfId="14123"/>
    <cellStyle name="Normal 108 3" xfId="14124"/>
    <cellStyle name="Normal 108_2018 v 2019 Nominal" xfId="14125"/>
    <cellStyle name="Normal 109" xfId="14126"/>
    <cellStyle name="Normal 109 2" xfId="14127"/>
    <cellStyle name="Normal 109 2 2" xfId="14128"/>
    <cellStyle name="Normal 109 2_2018 v 2019 Nominal" xfId="14129"/>
    <cellStyle name="Normal 109 3" xfId="14130"/>
    <cellStyle name="Normal 109_2018 v 2019 Nominal" xfId="14131"/>
    <cellStyle name="Normal 11" xfId="383"/>
    <cellStyle name="Normal 11 10" xfId="14132"/>
    <cellStyle name="Normal 11 2" xfId="384"/>
    <cellStyle name="Normal 11 2 2" xfId="14133"/>
    <cellStyle name="Normal 11 2 2 2" xfId="14134"/>
    <cellStyle name="Normal 11 2 2 2 2" xfId="14135"/>
    <cellStyle name="Normal 11 2 2 2 3" xfId="14136"/>
    <cellStyle name="Normal 11 2 2 2_2018 v 2019 Nominal" xfId="14137"/>
    <cellStyle name="Normal 11 2 2 3" xfId="14138"/>
    <cellStyle name="Normal 11 2 2 4" xfId="14139"/>
    <cellStyle name="Normal 11 2 2 5" xfId="14140"/>
    <cellStyle name="Normal 11 2 2_2018 v 2019 Nominal" xfId="14141"/>
    <cellStyle name="Normal 11 2 3" xfId="14142"/>
    <cellStyle name="Normal 11 2 3 2" xfId="14143"/>
    <cellStyle name="Normal 11 2 3 3" xfId="14144"/>
    <cellStyle name="Normal 11 2 3_2018 v 2019 Nominal" xfId="14145"/>
    <cellStyle name="Normal 11 2 4" xfId="14146"/>
    <cellStyle name="Normal 11 2 5" xfId="14147"/>
    <cellStyle name="Normal 11 2 6" xfId="14148"/>
    <cellStyle name="Normal 11 2_2018 v 2019 Nominal" xfId="14149"/>
    <cellStyle name="Normal 11 3" xfId="385"/>
    <cellStyle name="Normal 11 3 2" xfId="14150"/>
    <cellStyle name="Normal 11 3 2 2" xfId="14151"/>
    <cellStyle name="Normal 11 3 2 2 2" xfId="14152"/>
    <cellStyle name="Normal 11 3 2 2 3" xfId="14153"/>
    <cellStyle name="Normal 11 3 2 2_2018 v 2019 Nominal" xfId="14154"/>
    <cellStyle name="Normal 11 3 2 3" xfId="14155"/>
    <cellStyle name="Normal 11 3 2 4" xfId="14156"/>
    <cellStyle name="Normal 11 3 2 5" xfId="14157"/>
    <cellStyle name="Normal 11 3 2_2018 v 2019 Nominal" xfId="14158"/>
    <cellStyle name="Normal 11 3 3" xfId="14159"/>
    <cellStyle name="Normal 11 3 3 2" xfId="14160"/>
    <cellStyle name="Normal 11 3 3 3" xfId="14161"/>
    <cellStyle name="Normal 11 3 3_2018 v 2019 Nominal" xfId="14162"/>
    <cellStyle name="Normal 11 3 4" xfId="14163"/>
    <cellStyle name="Normal 11 3 5" xfId="14164"/>
    <cellStyle name="Normal 11 3 6" xfId="14165"/>
    <cellStyle name="Normal 11 3_2018 v 2019 Nominal" xfId="14166"/>
    <cellStyle name="Normal 11 4" xfId="386"/>
    <cellStyle name="Normal 11 4 2" xfId="14167"/>
    <cellStyle name="Normal 11 4 2 2" xfId="14168"/>
    <cellStyle name="Normal 11 4 2 3" xfId="14169"/>
    <cellStyle name="Normal 11 4 2_2018 v 2019 Nominal" xfId="14170"/>
    <cellStyle name="Normal 11 4 3" xfId="14171"/>
    <cellStyle name="Normal 11 4 4" xfId="14172"/>
    <cellStyle name="Normal 11 4 5" xfId="14173"/>
    <cellStyle name="Normal 11 4_2018 v 2019 Nominal" xfId="14174"/>
    <cellStyle name="Normal 11 5" xfId="14175"/>
    <cellStyle name="Normal 11 5 2" xfId="14176"/>
    <cellStyle name="Normal 11 5 3" xfId="14177"/>
    <cellStyle name="Normal 11 5 4" xfId="14178"/>
    <cellStyle name="Normal 11 5_2018 v 2019 Nominal" xfId="14179"/>
    <cellStyle name="Normal 11 6" xfId="14180"/>
    <cellStyle name="Normal 11 7" xfId="14181"/>
    <cellStyle name="Normal 11 8" xfId="14182"/>
    <cellStyle name="Normal 11 9" xfId="14183"/>
    <cellStyle name="Normal 11_2018 v 2019 Nominal" xfId="14184"/>
    <cellStyle name="Normal 110" xfId="14185"/>
    <cellStyle name="Normal 110 2" xfId="14186"/>
    <cellStyle name="Normal 110 2 2" xfId="14187"/>
    <cellStyle name="Normal 110 2_2018 v 2019 Nominal" xfId="14188"/>
    <cellStyle name="Normal 110 3" xfId="14189"/>
    <cellStyle name="Normal 110_2018 v 2019 Nominal" xfId="14190"/>
    <cellStyle name="Normal 111" xfId="14191"/>
    <cellStyle name="Normal 111 2" xfId="14192"/>
    <cellStyle name="Normal 111 2 2" xfId="14193"/>
    <cellStyle name="Normal 111 2_2018 v 2019 Nominal" xfId="14194"/>
    <cellStyle name="Normal 111 3" xfId="14195"/>
    <cellStyle name="Normal 111_2018 v 2019 Nominal" xfId="14196"/>
    <cellStyle name="Normal 112" xfId="14197"/>
    <cellStyle name="Normal 112 2" xfId="14198"/>
    <cellStyle name="Normal 112 2 2" xfId="14199"/>
    <cellStyle name="Normal 112 2_2018 v 2019 Nominal" xfId="14200"/>
    <cellStyle name="Normal 112 3" xfId="14201"/>
    <cellStyle name="Normal 112_2018 v 2019 Nominal" xfId="14202"/>
    <cellStyle name="Normal 113" xfId="14203"/>
    <cellStyle name="Normal 113 2" xfId="14204"/>
    <cellStyle name="Normal 113 2 2" xfId="14205"/>
    <cellStyle name="Normal 113 2_2018 v 2019 Nominal" xfId="14206"/>
    <cellStyle name="Normal 113 3" xfId="14207"/>
    <cellStyle name="Normal 113_2018 v 2019 Nominal" xfId="14208"/>
    <cellStyle name="Normal 114" xfId="387"/>
    <cellStyle name="Normal 114 2" xfId="388"/>
    <cellStyle name="Normal 114 2 2" xfId="14209"/>
    <cellStyle name="Normal 114 2_2018 v 2019 Nominal" xfId="14210"/>
    <cellStyle name="Normal 114 3" xfId="14211"/>
    <cellStyle name="Normal 114_2018 v 2019 Nominal" xfId="14212"/>
    <cellStyle name="Normal 115" xfId="14213"/>
    <cellStyle name="Normal 115 2" xfId="14214"/>
    <cellStyle name="Normal 115 2 2" xfId="14215"/>
    <cellStyle name="Normal 115 2_2018 v 2019 Nominal" xfId="14216"/>
    <cellStyle name="Normal 115 3" xfId="14217"/>
    <cellStyle name="Normal 115_2018 v 2019 Nominal" xfId="14218"/>
    <cellStyle name="Normal 116" xfId="14219"/>
    <cellStyle name="Normal 116 2" xfId="14220"/>
    <cellStyle name="Normal 116 2 2" xfId="14221"/>
    <cellStyle name="Normal 116 2_2018 v 2019 Nominal" xfId="14222"/>
    <cellStyle name="Normal 116 3" xfId="14223"/>
    <cellStyle name="Normal 116_2018 v 2019 Nominal" xfId="14224"/>
    <cellStyle name="Normal 117" xfId="14225"/>
    <cellStyle name="Normal 117 2" xfId="14226"/>
    <cellStyle name="Normal 117 2 2" xfId="14227"/>
    <cellStyle name="Normal 117 2_2018 v 2019 Nominal" xfId="14228"/>
    <cellStyle name="Normal 117 3" xfId="14229"/>
    <cellStyle name="Normal 117_2018 v 2019 Nominal" xfId="14230"/>
    <cellStyle name="Normal 118" xfId="14231"/>
    <cellStyle name="Normal 118 2" xfId="14232"/>
    <cellStyle name="Normal 118 2 2" xfId="14233"/>
    <cellStyle name="Normal 118 2_2018 v 2019 Nominal" xfId="14234"/>
    <cellStyle name="Normal 118 3" xfId="14235"/>
    <cellStyle name="Normal 118_2018 v 2019 Nominal" xfId="14236"/>
    <cellStyle name="Normal 119" xfId="14237"/>
    <cellStyle name="Normal 119 2" xfId="14238"/>
    <cellStyle name="Normal 119 2 2" xfId="14239"/>
    <cellStyle name="Normal 119 2_2018 v 2019 Nominal" xfId="14240"/>
    <cellStyle name="Normal 119 3" xfId="14241"/>
    <cellStyle name="Normal 119_2018 v 2019 Nominal" xfId="14242"/>
    <cellStyle name="Normal 12" xfId="389"/>
    <cellStyle name="Normal 12 10" xfId="14243"/>
    <cellStyle name="Normal 12 2" xfId="390"/>
    <cellStyle name="Normal 12 2 2" xfId="14244"/>
    <cellStyle name="Normal 12 2 2 2" xfId="14245"/>
    <cellStyle name="Normal 12 2 2 2 2" xfId="14246"/>
    <cellStyle name="Normal 12 2 2 2 3" xfId="14247"/>
    <cellStyle name="Normal 12 2 2 2_2018 v 2019 Nominal" xfId="14248"/>
    <cellStyle name="Normal 12 2 2 3" xfId="14249"/>
    <cellStyle name="Normal 12 2 2 4" xfId="14250"/>
    <cellStyle name="Normal 12 2 2 5" xfId="14251"/>
    <cellStyle name="Normal 12 2 2_2018 v 2019 Nominal" xfId="14252"/>
    <cellStyle name="Normal 12 2 3" xfId="14253"/>
    <cellStyle name="Normal 12 2 3 2" xfId="14254"/>
    <cellStyle name="Normal 12 2 3 3" xfId="14255"/>
    <cellStyle name="Normal 12 2 3_2018 v 2019 Nominal" xfId="14256"/>
    <cellStyle name="Normal 12 2 4" xfId="14257"/>
    <cellStyle name="Normal 12 2 5" xfId="14258"/>
    <cellStyle name="Normal 12 2 6" xfId="14259"/>
    <cellStyle name="Normal 12 2_2018 v 2019 Nominal" xfId="14260"/>
    <cellStyle name="Normal 12 3" xfId="14261"/>
    <cellStyle name="Normal 12 3 2" xfId="14262"/>
    <cellStyle name="Normal 12 3 2 2" xfId="14263"/>
    <cellStyle name="Normal 12 3 2 2 2" xfId="14264"/>
    <cellStyle name="Normal 12 3 2 2 3" xfId="14265"/>
    <cellStyle name="Normal 12 3 2 2_2018 v 2019 Nominal" xfId="14266"/>
    <cellStyle name="Normal 12 3 2 3" xfId="14267"/>
    <cellStyle name="Normal 12 3 2 4" xfId="14268"/>
    <cellStyle name="Normal 12 3 2 5" xfId="14269"/>
    <cellStyle name="Normal 12 3 2_2018 v 2019 Nominal" xfId="14270"/>
    <cellStyle name="Normal 12 3 3" xfId="14271"/>
    <cellStyle name="Normal 12 3 3 2" xfId="14272"/>
    <cellStyle name="Normal 12 3 3 3" xfId="14273"/>
    <cellStyle name="Normal 12 3 3_2018 v 2019 Nominal" xfId="14274"/>
    <cellStyle name="Normal 12 3 4" xfId="14275"/>
    <cellStyle name="Normal 12 3 5" xfId="14276"/>
    <cellStyle name="Normal 12 3 6" xfId="14277"/>
    <cellStyle name="Normal 12 3_2018 v 2019 Nominal" xfId="14278"/>
    <cellStyle name="Normal 12 4" xfId="14279"/>
    <cellStyle name="Normal 12 4 2" xfId="14280"/>
    <cellStyle name="Normal 12 4 2 2" xfId="14281"/>
    <cellStyle name="Normal 12 4 2 3" xfId="14282"/>
    <cellStyle name="Normal 12 4 2_2018 v 2019 Nominal" xfId="14283"/>
    <cellStyle name="Normal 12 4 3" xfId="14284"/>
    <cellStyle name="Normal 12 4 4" xfId="14285"/>
    <cellStyle name="Normal 12 4 5" xfId="14286"/>
    <cellStyle name="Normal 12 4_2018 v 2019 Nominal" xfId="14287"/>
    <cellStyle name="Normal 12 5" xfId="14288"/>
    <cellStyle name="Normal 12 5 2" xfId="14289"/>
    <cellStyle name="Normal 12 5 3" xfId="14290"/>
    <cellStyle name="Normal 12 5 4" xfId="14291"/>
    <cellStyle name="Normal 12 5_2018 v 2019 Nominal" xfId="14292"/>
    <cellStyle name="Normal 12 6" xfId="14293"/>
    <cellStyle name="Normal 12 7" xfId="14294"/>
    <cellStyle name="Normal 12 8" xfId="14295"/>
    <cellStyle name="Normal 12 9" xfId="14296"/>
    <cellStyle name="Normal 12_2018 v 2019 Nominal" xfId="14297"/>
    <cellStyle name="Normal 120" xfId="14298"/>
    <cellStyle name="Normal 120 2" xfId="14299"/>
    <cellStyle name="Normal 120 2 2" xfId="14300"/>
    <cellStyle name="Normal 120 2_2018 v 2019 Nominal" xfId="14301"/>
    <cellStyle name="Normal 120 3" xfId="14302"/>
    <cellStyle name="Normal 120_2018 v 2019 Nominal" xfId="14303"/>
    <cellStyle name="Normal 121" xfId="14304"/>
    <cellStyle name="Normal 121 2" xfId="14305"/>
    <cellStyle name="Normal 121 2 2" xfId="14306"/>
    <cellStyle name="Normal 121 2_2018 v 2019 Nominal" xfId="14307"/>
    <cellStyle name="Normal 121 3" xfId="14308"/>
    <cellStyle name="Normal 121_2018 v 2019 Nominal" xfId="14309"/>
    <cellStyle name="Normal 122" xfId="14310"/>
    <cellStyle name="Normal 122 2" xfId="14311"/>
    <cellStyle name="Normal 122_2018 v 2019 Nominal" xfId="14312"/>
    <cellStyle name="Normal 123" xfId="14313"/>
    <cellStyle name="Normal 123 2" xfId="14314"/>
    <cellStyle name="Normal 123_2018 v 2019 Nominal" xfId="14315"/>
    <cellStyle name="Normal 124" xfId="14316"/>
    <cellStyle name="Normal 124 2" xfId="14317"/>
    <cellStyle name="Normal 124 2 2" xfId="14318"/>
    <cellStyle name="Normal 124 2_2018 v 2019 Nominal" xfId="14319"/>
    <cellStyle name="Normal 124 3" xfId="14320"/>
    <cellStyle name="Normal 124_2018 v 2019 Nominal" xfId="14321"/>
    <cellStyle name="Normal 125" xfId="14322"/>
    <cellStyle name="Normal 125 2" xfId="14323"/>
    <cellStyle name="Normal 125 2 2" xfId="14324"/>
    <cellStyle name="Normal 125 2_2018 v 2019 Nominal" xfId="14325"/>
    <cellStyle name="Normal 125 3" xfId="14326"/>
    <cellStyle name="Normal 125_2018 v 2019 Nominal" xfId="14327"/>
    <cellStyle name="Normal 126" xfId="14328"/>
    <cellStyle name="Normal 126 2" xfId="14329"/>
    <cellStyle name="Normal 126 2 2" xfId="14330"/>
    <cellStyle name="Normal 126 2_2018 v 2019 Nominal" xfId="14331"/>
    <cellStyle name="Normal 126 3" xfId="14332"/>
    <cellStyle name="Normal 126_2018 v 2019 Nominal" xfId="14333"/>
    <cellStyle name="Normal 127" xfId="14334"/>
    <cellStyle name="Normal 127 2" xfId="14335"/>
    <cellStyle name="Normal 127 2 2" xfId="14336"/>
    <cellStyle name="Normal 127 2_2018 v 2019 Nominal" xfId="14337"/>
    <cellStyle name="Normal 127 3" xfId="14338"/>
    <cellStyle name="Normal 127_2018 v 2019 Nominal" xfId="14339"/>
    <cellStyle name="Normal 128" xfId="14340"/>
    <cellStyle name="Normal 128 2" xfId="14341"/>
    <cellStyle name="Normal 128 2 2" xfId="14342"/>
    <cellStyle name="Normal 128 2_2018 v 2019 Nominal" xfId="14343"/>
    <cellStyle name="Normal 128 3" xfId="14344"/>
    <cellStyle name="Normal 128_2018 v 2019 Nominal" xfId="14345"/>
    <cellStyle name="Normal 129" xfId="14346"/>
    <cellStyle name="Normal 129 2" xfId="14347"/>
    <cellStyle name="Normal 129 2 2" xfId="14348"/>
    <cellStyle name="Normal 129 2_2018 v 2019 Nominal" xfId="14349"/>
    <cellStyle name="Normal 129 3" xfId="14350"/>
    <cellStyle name="Normal 129_2018 v 2019 Nominal" xfId="14351"/>
    <cellStyle name="Normal 13" xfId="391"/>
    <cellStyle name="Normal 13 2" xfId="26"/>
    <cellStyle name="Normal 13 2 2" xfId="14352"/>
    <cellStyle name="Normal 13 2 2 2" xfId="14353"/>
    <cellStyle name="Normal 13 2 2 2 2" xfId="14354"/>
    <cellStyle name="Normal 13 2 2 2 3" xfId="14355"/>
    <cellStyle name="Normal 13 2 2 2_2018 v 2019 Nominal" xfId="14356"/>
    <cellStyle name="Normal 13 2 2 3" xfId="14357"/>
    <cellStyle name="Normal 13 2 2 4" xfId="14358"/>
    <cellStyle name="Normal 13 2 2 5" xfId="14359"/>
    <cellStyle name="Normal 13 2 2_2018 v 2019 Nominal" xfId="14360"/>
    <cellStyle name="Normal 13 2 3" xfId="14361"/>
    <cellStyle name="Normal 13 2 3 2" xfId="14362"/>
    <cellStyle name="Normal 13 2 3 3" xfId="14363"/>
    <cellStyle name="Normal 13 2 3_2018 v 2019 Nominal" xfId="14364"/>
    <cellStyle name="Normal 13 2 4" xfId="14365"/>
    <cellStyle name="Normal 13 2 5" xfId="14366"/>
    <cellStyle name="Normal 13 2 6" xfId="14367"/>
    <cellStyle name="Normal 13 2 7" xfId="14368"/>
    <cellStyle name="Normal 13 2_2018 v 2019 Nominal" xfId="14369"/>
    <cellStyle name="Normal 13 3" xfId="14370"/>
    <cellStyle name="Normal 13 3 2" xfId="14371"/>
    <cellStyle name="Normal 13 3 2 2" xfId="14372"/>
    <cellStyle name="Normal 13 3 2 2 2" xfId="14373"/>
    <cellStyle name="Normal 13 3 2 2 3" xfId="14374"/>
    <cellStyle name="Normal 13 3 2 2_2018 v 2019 Nominal" xfId="14375"/>
    <cellStyle name="Normal 13 3 2 3" xfId="14376"/>
    <cellStyle name="Normal 13 3 2 4" xfId="14377"/>
    <cellStyle name="Normal 13 3 2 5" xfId="14378"/>
    <cellStyle name="Normal 13 3 2_2018 v 2019 Nominal" xfId="14379"/>
    <cellStyle name="Normal 13 3 3" xfId="14380"/>
    <cellStyle name="Normal 13 3 3 2" xfId="14381"/>
    <cellStyle name="Normal 13 3 3 3" xfId="14382"/>
    <cellStyle name="Normal 13 3 3_2018 v 2019 Nominal" xfId="14383"/>
    <cellStyle name="Normal 13 3 4" xfId="14384"/>
    <cellStyle name="Normal 13 3 5" xfId="14385"/>
    <cellStyle name="Normal 13 3 6" xfId="14386"/>
    <cellStyle name="Normal 13 3_2018 v 2019 Nominal" xfId="14387"/>
    <cellStyle name="Normal 13 4" xfId="14388"/>
    <cellStyle name="Normal 13 4 2" xfId="14389"/>
    <cellStyle name="Normal 13 4 2 2" xfId="14390"/>
    <cellStyle name="Normal 13 4 2 3" xfId="14391"/>
    <cellStyle name="Normal 13 4 2_2018 v 2019 Nominal" xfId="14392"/>
    <cellStyle name="Normal 13 4 3" xfId="14393"/>
    <cellStyle name="Normal 13 4 4" xfId="14394"/>
    <cellStyle name="Normal 13 4 5" xfId="14395"/>
    <cellStyle name="Normal 13 4_2018 v 2019 Nominal" xfId="14396"/>
    <cellStyle name="Normal 13 5" xfId="14397"/>
    <cellStyle name="Normal 13 5 2" xfId="14398"/>
    <cellStyle name="Normal 13 5 3" xfId="14399"/>
    <cellStyle name="Normal 13 5_2018 v 2019 Nominal" xfId="14400"/>
    <cellStyle name="Normal 13 6" xfId="14401"/>
    <cellStyle name="Normal 13 7" xfId="14402"/>
    <cellStyle name="Normal 13 8" xfId="14403"/>
    <cellStyle name="Normal 13 9" xfId="14404"/>
    <cellStyle name="Normal 13_2018 v 2019 Nominal" xfId="14405"/>
    <cellStyle name="Normal 130" xfId="14406"/>
    <cellStyle name="Normal 130 2" xfId="14407"/>
    <cellStyle name="Normal 130_2018 v 2019 Nominal" xfId="14408"/>
    <cellStyle name="Normal 131" xfId="14409"/>
    <cellStyle name="Normal 131 2" xfId="14410"/>
    <cellStyle name="Normal 131_2018 v 2019 Nominal" xfId="14411"/>
    <cellStyle name="Normal 132" xfId="14412"/>
    <cellStyle name="Normal 132 2" xfId="14413"/>
    <cellStyle name="Normal 132_2018 v 2019 Nominal" xfId="14414"/>
    <cellStyle name="Normal 133" xfId="14415"/>
    <cellStyle name="Normal 133 2" xfId="14416"/>
    <cellStyle name="Normal 133_2018 v 2019 Nominal" xfId="14417"/>
    <cellStyle name="Normal 134" xfId="14418"/>
    <cellStyle name="Normal 134 2" xfId="14419"/>
    <cellStyle name="Normal 134_2018 v 2019 Nominal" xfId="14420"/>
    <cellStyle name="Normal 135" xfId="14421"/>
    <cellStyle name="Normal 135 2" xfId="14422"/>
    <cellStyle name="Normal 135_2018 v 2019 Nominal" xfId="14423"/>
    <cellStyle name="Normal 136" xfId="14424"/>
    <cellStyle name="Normal 136 2" xfId="14425"/>
    <cellStyle name="Normal 136_2018 v 2019 Nominal" xfId="14426"/>
    <cellStyle name="Normal 137" xfId="14427"/>
    <cellStyle name="Normal 137 2" xfId="14428"/>
    <cellStyle name="Normal 137_2018 v 2019 Nominal" xfId="14429"/>
    <cellStyle name="Normal 138" xfId="14430"/>
    <cellStyle name="Normal 138 2" xfId="14431"/>
    <cellStyle name="Normal 138_2018 v 2019 Nominal" xfId="14432"/>
    <cellStyle name="Normal 139" xfId="14433"/>
    <cellStyle name="Normal 139 2" xfId="14434"/>
    <cellStyle name="Normal 139_2018 v 2019 Nominal" xfId="14435"/>
    <cellStyle name="Normal 14" xfId="30"/>
    <cellStyle name="Normal 14 2" xfId="392"/>
    <cellStyle name="Normal 14 2 2" xfId="14436"/>
    <cellStyle name="Normal 14 2 2 2" xfId="14437"/>
    <cellStyle name="Normal 14 2 2_2018 v 2019 Nominal" xfId="14438"/>
    <cellStyle name="Normal 14 2 3" xfId="14439"/>
    <cellStyle name="Normal 14 2 4" xfId="14440"/>
    <cellStyle name="Normal 14 2_2018 v 2019 Nominal" xfId="14441"/>
    <cellStyle name="Normal 14 3" xfId="393"/>
    <cellStyle name="Normal 14 3 2" xfId="394"/>
    <cellStyle name="Normal 14 3 3" xfId="395"/>
    <cellStyle name="Normal 14 3_2018 v 2019 Nominal" xfId="14442"/>
    <cellStyle name="Normal 14 4" xfId="396"/>
    <cellStyle name="Normal 14 5" xfId="397"/>
    <cellStyle name="Normal 14 9" xfId="716"/>
    <cellStyle name="Normal 14 9 2" xfId="717"/>
    <cellStyle name="Normal 14_2018 v 2019 Nominal" xfId="14443"/>
    <cellStyle name="Normal 140" xfId="14444"/>
    <cellStyle name="Normal 140 2" xfId="14445"/>
    <cellStyle name="Normal 140 3" xfId="14446"/>
    <cellStyle name="Normal 140_2018 v 2019 Nominal" xfId="14447"/>
    <cellStyle name="Normal 141" xfId="14448"/>
    <cellStyle name="Normal 141 2" xfId="14449"/>
    <cellStyle name="Normal 141_2018 v 2019 Nominal" xfId="14450"/>
    <cellStyle name="Normal 142" xfId="14451"/>
    <cellStyle name="Normal 142 2" xfId="14452"/>
    <cellStyle name="Normal 142_2018 v 2019 Nominal" xfId="14453"/>
    <cellStyle name="Normal 143" xfId="14454"/>
    <cellStyle name="Normal 143 2" xfId="14455"/>
    <cellStyle name="Normal 143_2018 v 2019 Nominal" xfId="14456"/>
    <cellStyle name="Normal 144" xfId="14457"/>
    <cellStyle name="Normal 144 2" xfId="14458"/>
    <cellStyle name="Normal 144_2018 v 2019 Nominal" xfId="14459"/>
    <cellStyle name="Normal 145" xfId="14460"/>
    <cellStyle name="Normal 145 2" xfId="14461"/>
    <cellStyle name="Normal 145 2 2" xfId="14462"/>
    <cellStyle name="Normal 145 2 3" xfId="14463"/>
    <cellStyle name="Normal 145 2 4" xfId="14464"/>
    <cellStyle name="Normal 145 2_2018 v 2019 Nominal" xfId="14465"/>
    <cellStyle name="Normal 145 3" xfId="14466"/>
    <cellStyle name="Normal 145 4" xfId="14467"/>
    <cellStyle name="Normal 145 5" xfId="14468"/>
    <cellStyle name="Normal 145_2018 v 2019 Nominal" xfId="14469"/>
    <cellStyle name="Normal 146" xfId="14470"/>
    <cellStyle name="Normal 146 2" xfId="14471"/>
    <cellStyle name="Normal 146 2 2" xfId="14472"/>
    <cellStyle name="Normal 146 2 3" xfId="14473"/>
    <cellStyle name="Normal 146 2 4" xfId="14474"/>
    <cellStyle name="Normal 146 2_2018 v 2019 Nominal" xfId="14475"/>
    <cellStyle name="Normal 146 3" xfId="14476"/>
    <cellStyle name="Normal 146 4" xfId="14477"/>
    <cellStyle name="Normal 146 5" xfId="14478"/>
    <cellStyle name="Normal 146_2018 v 2019 Nominal" xfId="14479"/>
    <cellStyle name="Normal 147" xfId="14480"/>
    <cellStyle name="Normal 147 2" xfId="14481"/>
    <cellStyle name="Normal 147 2 2" xfId="14482"/>
    <cellStyle name="Normal 147 2 3" xfId="14483"/>
    <cellStyle name="Normal 147 2 4" xfId="14484"/>
    <cellStyle name="Normal 147 2_2018 v 2019 Nominal" xfId="14485"/>
    <cellStyle name="Normal 147 3" xfId="14486"/>
    <cellStyle name="Normal 147 4" xfId="14487"/>
    <cellStyle name="Normal 147 5" xfId="14488"/>
    <cellStyle name="Normal 147_2018 v 2019 Nominal" xfId="14489"/>
    <cellStyle name="Normal 148" xfId="14490"/>
    <cellStyle name="Normal 148 2" xfId="14491"/>
    <cellStyle name="Normal 148 2 2" xfId="14492"/>
    <cellStyle name="Normal 148 2 3" xfId="14493"/>
    <cellStyle name="Normal 148 2 4" xfId="14494"/>
    <cellStyle name="Normal 148 2_2018 v 2019 Nominal" xfId="14495"/>
    <cellStyle name="Normal 148 3" xfId="14496"/>
    <cellStyle name="Normal 148 4" xfId="14497"/>
    <cellStyle name="Normal 148 5" xfId="14498"/>
    <cellStyle name="Normal 148_2018 v 2019 Nominal" xfId="14499"/>
    <cellStyle name="Normal 149" xfId="14500"/>
    <cellStyle name="Normal 149 2" xfId="14501"/>
    <cellStyle name="Normal 149 2 2" xfId="14502"/>
    <cellStyle name="Normal 149 2 3" xfId="14503"/>
    <cellStyle name="Normal 149 2 4" xfId="14504"/>
    <cellStyle name="Normal 149 2_2018 v 2019 Nominal" xfId="14505"/>
    <cellStyle name="Normal 149 3" xfId="14506"/>
    <cellStyle name="Normal 149 4" xfId="14507"/>
    <cellStyle name="Normal 149 5" xfId="14508"/>
    <cellStyle name="Normal 149_2018 v 2019 Nominal" xfId="14509"/>
    <cellStyle name="Normal 15" xfId="398"/>
    <cellStyle name="Normal 15 2" xfId="399"/>
    <cellStyle name="Normal 15 2 2" xfId="14510"/>
    <cellStyle name="Normal 15 2 2 2" xfId="14511"/>
    <cellStyle name="Normal 15 2 2 2 2" xfId="14512"/>
    <cellStyle name="Normal 15 2 2 2 3" xfId="14513"/>
    <cellStyle name="Normal 15 2 2 2_2018 v 2019 Nominal" xfId="14514"/>
    <cellStyle name="Normal 15 2 2 3" xfId="14515"/>
    <cellStyle name="Normal 15 2 2 4" xfId="14516"/>
    <cellStyle name="Normal 15 2 2 5" xfId="14517"/>
    <cellStyle name="Normal 15 2 2_2018 v 2019 Nominal" xfId="14518"/>
    <cellStyle name="Normal 15 2 3" xfId="14519"/>
    <cellStyle name="Normal 15 2 3 2" xfId="14520"/>
    <cellStyle name="Normal 15 2 3 3" xfId="14521"/>
    <cellStyle name="Normal 15 2 3_2018 v 2019 Nominal" xfId="14522"/>
    <cellStyle name="Normal 15 2 4" xfId="14523"/>
    <cellStyle name="Normal 15 2 5" xfId="14524"/>
    <cellStyle name="Normal 15 2 6" xfId="14525"/>
    <cellStyle name="Normal 15 2_2018 v 2019 Nominal" xfId="14526"/>
    <cellStyle name="Normal 15 3" xfId="14527"/>
    <cellStyle name="Normal 15 3 2" xfId="14528"/>
    <cellStyle name="Normal 15 3 2 2" xfId="14529"/>
    <cellStyle name="Normal 15 3 2 2 2" xfId="14530"/>
    <cellStyle name="Normal 15 3 2 2 3" xfId="14531"/>
    <cellStyle name="Normal 15 3 2 2_2018 v 2019 Nominal" xfId="14532"/>
    <cellStyle name="Normal 15 3 2 3" xfId="14533"/>
    <cellStyle name="Normal 15 3 2 4" xfId="14534"/>
    <cellStyle name="Normal 15 3 2 5" xfId="14535"/>
    <cellStyle name="Normal 15 3 2_2018 v 2019 Nominal" xfId="14536"/>
    <cellStyle name="Normal 15 3 3" xfId="14537"/>
    <cellStyle name="Normal 15 3 3 2" xfId="14538"/>
    <cellStyle name="Normal 15 3 3 3" xfId="14539"/>
    <cellStyle name="Normal 15 3 3_2018 v 2019 Nominal" xfId="14540"/>
    <cellStyle name="Normal 15 3 4" xfId="14541"/>
    <cellStyle name="Normal 15 3 5" xfId="14542"/>
    <cellStyle name="Normal 15 3 6" xfId="14543"/>
    <cellStyle name="Normal 15 3_2018 v 2019 Nominal" xfId="14544"/>
    <cellStyle name="Normal 15 4" xfId="14545"/>
    <cellStyle name="Normal 15 4 2" xfId="14546"/>
    <cellStyle name="Normal 15 4 2 2" xfId="14547"/>
    <cellStyle name="Normal 15 4 2 3" xfId="14548"/>
    <cellStyle name="Normal 15 4 2_2018 v 2019 Nominal" xfId="14549"/>
    <cellStyle name="Normal 15 4 3" xfId="14550"/>
    <cellStyle name="Normal 15 4 4" xfId="14551"/>
    <cellStyle name="Normal 15 4 5" xfId="14552"/>
    <cellStyle name="Normal 15 4_2018 v 2019 Nominal" xfId="14553"/>
    <cellStyle name="Normal 15 5" xfId="14554"/>
    <cellStyle name="Normal 15 5 2" xfId="14555"/>
    <cellStyle name="Normal 15 5 3" xfId="14556"/>
    <cellStyle name="Normal 15 5_2018 v 2019 Nominal" xfId="14557"/>
    <cellStyle name="Normal 15 6" xfId="14558"/>
    <cellStyle name="Normal 15 6 2" xfId="14559"/>
    <cellStyle name="Normal 15 6_2018 v 2019 Nominal" xfId="14560"/>
    <cellStyle name="Normal 15 7" xfId="14561"/>
    <cellStyle name="Normal 15 8" xfId="14562"/>
    <cellStyle name="Normal 15 9" xfId="14563"/>
    <cellStyle name="Normal 15_2018 v 2019 Nominal" xfId="14564"/>
    <cellStyle name="Normal 150" xfId="14565"/>
    <cellStyle name="Normal 150 2" xfId="14566"/>
    <cellStyle name="Normal 150 2 2" xfId="14567"/>
    <cellStyle name="Normal 150 2 3" xfId="14568"/>
    <cellStyle name="Normal 150 2 4" xfId="14569"/>
    <cellStyle name="Normal 150 2_2018 v 2019 Nominal" xfId="14570"/>
    <cellStyle name="Normal 150 3" xfId="14571"/>
    <cellStyle name="Normal 150 4" xfId="14572"/>
    <cellStyle name="Normal 150 5" xfId="14573"/>
    <cellStyle name="Normal 150_2018 v 2019 Nominal" xfId="14574"/>
    <cellStyle name="Normal 151" xfId="14575"/>
    <cellStyle name="Normal 151 2" xfId="14576"/>
    <cellStyle name="Normal 151 2 2" xfId="14577"/>
    <cellStyle name="Normal 151 2 3" xfId="14578"/>
    <cellStyle name="Normal 151 2 4" xfId="14579"/>
    <cellStyle name="Normal 151 2_2018 v 2019 Nominal" xfId="14580"/>
    <cellStyle name="Normal 151 3" xfId="14581"/>
    <cellStyle name="Normal 151 4" xfId="14582"/>
    <cellStyle name="Normal 151 5" xfId="14583"/>
    <cellStyle name="Normal 151_2018 v 2019 Nominal" xfId="14584"/>
    <cellStyle name="Normal 152" xfId="14585"/>
    <cellStyle name="Normal 152 2" xfId="14586"/>
    <cellStyle name="Normal 152 2 2" xfId="14587"/>
    <cellStyle name="Normal 152 2 3" xfId="14588"/>
    <cellStyle name="Normal 152 2 4" xfId="14589"/>
    <cellStyle name="Normal 152 2_2018 v 2019 Nominal" xfId="14590"/>
    <cellStyle name="Normal 152 3" xfId="14591"/>
    <cellStyle name="Normal 152 4" xfId="14592"/>
    <cellStyle name="Normal 152 5" xfId="14593"/>
    <cellStyle name="Normal 152_2018 v 2019 Nominal" xfId="14594"/>
    <cellStyle name="Normal 153" xfId="14595"/>
    <cellStyle name="Normal 153 2" xfId="14596"/>
    <cellStyle name="Normal 153 2 2" xfId="14597"/>
    <cellStyle name="Normal 153 2_2018 v 2019 Nominal" xfId="14598"/>
    <cellStyle name="Normal 153 3" xfId="14599"/>
    <cellStyle name="Normal 153 4" xfId="14600"/>
    <cellStyle name="Normal 153_2018 v 2019 Nominal" xfId="14601"/>
    <cellStyle name="Normal 154" xfId="14602"/>
    <cellStyle name="Normal 154 2" xfId="14603"/>
    <cellStyle name="Normal 154_2018 v 2019 Nominal" xfId="14604"/>
    <cellStyle name="Normal 155" xfId="14605"/>
    <cellStyle name="Normal 155 2" xfId="14606"/>
    <cellStyle name="Normal 155 2 2" xfId="14607"/>
    <cellStyle name="Normal 155 2_2018 v 2019 Nominal" xfId="14608"/>
    <cellStyle name="Normal 155 3" xfId="14609"/>
    <cellStyle name="Normal 155 4" xfId="14610"/>
    <cellStyle name="Normal 155_2018 v 2019 Nominal" xfId="14611"/>
    <cellStyle name="Normal 156" xfId="14612"/>
    <cellStyle name="Normal 156 2" xfId="14613"/>
    <cellStyle name="Normal 156_2018 v 2019 Nominal" xfId="14614"/>
    <cellStyle name="Normal 157" xfId="14615"/>
    <cellStyle name="Normal 157 2" xfId="14616"/>
    <cellStyle name="Normal 157_2018 v 2019 Nominal" xfId="14617"/>
    <cellStyle name="Normal 158" xfId="14618"/>
    <cellStyle name="Normal 158 2" xfId="14619"/>
    <cellStyle name="Normal 158_2018 v 2019 Nominal" xfId="14620"/>
    <cellStyle name="Normal 159" xfId="712"/>
    <cellStyle name="Normal 159 2" xfId="14621"/>
    <cellStyle name="Normal 159_2018 v 2019 Nominal" xfId="14622"/>
    <cellStyle name="Normal 16" xfId="400"/>
    <cellStyle name="Normal 16 10" xfId="14623"/>
    <cellStyle name="Normal 16 2" xfId="401"/>
    <cellStyle name="Normal 16 2 2" xfId="14624"/>
    <cellStyle name="Normal 16 2 2 2" xfId="14625"/>
    <cellStyle name="Normal 16 2 2 2 2" xfId="14626"/>
    <cellStyle name="Normal 16 2 2 2 3" xfId="14627"/>
    <cellStyle name="Normal 16 2 2 2_2018 v 2019 Nominal" xfId="14628"/>
    <cellStyle name="Normal 16 2 2 3" xfId="14629"/>
    <cellStyle name="Normal 16 2 2 4" xfId="14630"/>
    <cellStyle name="Normal 16 2 2 5" xfId="14631"/>
    <cellStyle name="Normal 16 2 2_2018 v 2019 Nominal" xfId="14632"/>
    <cellStyle name="Normal 16 2 3" xfId="14633"/>
    <cellStyle name="Normal 16 2 3 2" xfId="14634"/>
    <cellStyle name="Normal 16 2 3 3" xfId="14635"/>
    <cellStyle name="Normal 16 2 3_2018 v 2019 Nominal" xfId="14636"/>
    <cellStyle name="Normal 16 2 4" xfId="14637"/>
    <cellStyle name="Normal 16 2 5" xfId="14638"/>
    <cellStyle name="Normal 16 2 6" xfId="14639"/>
    <cellStyle name="Normal 16 2_2018 v 2019 Nominal" xfId="14640"/>
    <cellStyle name="Normal 16 3" xfId="402"/>
    <cellStyle name="Normal 16 3 2" xfId="14641"/>
    <cellStyle name="Normal 16 3 2 2" xfId="14642"/>
    <cellStyle name="Normal 16 3 2 2 2" xfId="14643"/>
    <cellStyle name="Normal 16 3 2 2 3" xfId="14644"/>
    <cellStyle name="Normal 16 3 2 2_2018 v 2019 Nominal" xfId="14645"/>
    <cellStyle name="Normal 16 3 2 3" xfId="14646"/>
    <cellStyle name="Normal 16 3 2 4" xfId="14647"/>
    <cellStyle name="Normal 16 3 2 5" xfId="14648"/>
    <cellStyle name="Normal 16 3 2_2018 v 2019 Nominal" xfId="14649"/>
    <cellStyle name="Normal 16 3 3" xfId="14650"/>
    <cellStyle name="Normal 16 3 3 2" xfId="14651"/>
    <cellStyle name="Normal 16 3 3 3" xfId="14652"/>
    <cellStyle name="Normal 16 3 3_2018 v 2019 Nominal" xfId="14653"/>
    <cellStyle name="Normal 16 3 4" xfId="14654"/>
    <cellStyle name="Normal 16 3 5" xfId="14655"/>
    <cellStyle name="Normal 16 3 6" xfId="14656"/>
    <cellStyle name="Normal 16 3_2018 v 2019 Nominal" xfId="14657"/>
    <cellStyle name="Normal 16 4" xfId="14658"/>
    <cellStyle name="Normal 16 4 2" xfId="14659"/>
    <cellStyle name="Normal 16 4 2 2" xfId="14660"/>
    <cellStyle name="Normal 16 4 2 3" xfId="14661"/>
    <cellStyle name="Normal 16 4 2_2018 v 2019 Nominal" xfId="14662"/>
    <cellStyle name="Normal 16 4 3" xfId="14663"/>
    <cellStyle name="Normal 16 4 4" xfId="14664"/>
    <cellStyle name="Normal 16 4 5" xfId="14665"/>
    <cellStyle name="Normal 16 4_2018 v 2019 Nominal" xfId="14666"/>
    <cellStyle name="Normal 16 5" xfId="14667"/>
    <cellStyle name="Normal 16 5 2" xfId="14668"/>
    <cellStyle name="Normal 16 5 3" xfId="14669"/>
    <cellStyle name="Normal 16 5 4" xfId="14670"/>
    <cellStyle name="Normal 16 5_2018 v 2019 Nominal" xfId="14671"/>
    <cellStyle name="Normal 16 6" xfId="14672"/>
    <cellStyle name="Normal 16 7" xfId="14673"/>
    <cellStyle name="Normal 16 8" xfId="14674"/>
    <cellStyle name="Normal 16 9" xfId="14675"/>
    <cellStyle name="Normal 16_2018 v 2019 Nominal" xfId="14676"/>
    <cellStyle name="Normal 160" xfId="14677"/>
    <cellStyle name="Normal 160 2" xfId="14678"/>
    <cellStyle name="Normal 160_2018 v 2019 Nominal" xfId="14679"/>
    <cellStyle name="Normal 161" xfId="14680"/>
    <cellStyle name="Normal 161 2" xfId="14681"/>
    <cellStyle name="Normal 161_2018 v 2019 Nominal" xfId="14682"/>
    <cellStyle name="Normal 162" xfId="14683"/>
    <cellStyle name="Normal 162 2" xfId="14684"/>
    <cellStyle name="Normal 162_2018 v 2019 Nominal" xfId="14685"/>
    <cellStyle name="Normal 163" xfId="14686"/>
    <cellStyle name="Normal 163 2" xfId="14687"/>
    <cellStyle name="Normal 163_2018 v 2019 Nominal" xfId="14688"/>
    <cellStyle name="Normal 164" xfId="14689"/>
    <cellStyle name="Normal 164 2" xfId="14690"/>
    <cellStyle name="Normal 164_2018 v 2019 Nominal" xfId="14691"/>
    <cellStyle name="Normal 165" xfId="14692"/>
    <cellStyle name="Normal 165 2" xfId="14693"/>
    <cellStyle name="Normal 165_2018 v 2019 Nominal" xfId="14694"/>
    <cellStyle name="Normal 166" xfId="14695"/>
    <cellStyle name="Normal 167" xfId="14696"/>
    <cellStyle name="Normal 168" xfId="14697"/>
    <cellStyle name="Normal 169" xfId="14698"/>
    <cellStyle name="Normal 17" xfId="403"/>
    <cellStyle name="Normal 17 2" xfId="404"/>
    <cellStyle name="Normal 17 2 2" xfId="405"/>
    <cellStyle name="Normal 17 2 2 2" xfId="406"/>
    <cellStyle name="Normal 17 2 2 2 2" xfId="14699"/>
    <cellStyle name="Normal 17 2 2 2 3" xfId="14700"/>
    <cellStyle name="Normal 17 2 2 2_2018 v 2019 Nominal" xfId="14701"/>
    <cellStyle name="Normal 17 2 2 3" xfId="407"/>
    <cellStyle name="Normal 17 2 2 4" xfId="14702"/>
    <cellStyle name="Normal 17 2 2 5" xfId="14703"/>
    <cellStyle name="Normal 17 2 2_2018 v 2019 Nominal" xfId="14704"/>
    <cellStyle name="Normal 17 2 3" xfId="408"/>
    <cellStyle name="Normal 17 2 3 2" xfId="14705"/>
    <cellStyle name="Normal 17 2 3 3" xfId="14706"/>
    <cellStyle name="Normal 17 2 3_2018 v 2019 Nominal" xfId="14707"/>
    <cellStyle name="Normal 17 2 4" xfId="409"/>
    <cellStyle name="Normal 17 2 5" xfId="14708"/>
    <cellStyle name="Normal 17 2 6" xfId="14709"/>
    <cellStyle name="Normal 17 2_2018 v 2019 Nominal" xfId="14710"/>
    <cellStyle name="Normal 17 3" xfId="410"/>
    <cellStyle name="Normal 17 3 2" xfId="411"/>
    <cellStyle name="Normal 17 3 2 2" xfId="412"/>
    <cellStyle name="Normal 17 3 2 2 2" xfId="14711"/>
    <cellStyle name="Normal 17 3 2 2 3" xfId="14712"/>
    <cellStyle name="Normal 17 3 2 2_2018 v 2019 Nominal" xfId="14713"/>
    <cellStyle name="Normal 17 3 2 3" xfId="413"/>
    <cellStyle name="Normal 17 3 2 4" xfId="14714"/>
    <cellStyle name="Normal 17 3 2 5" xfId="14715"/>
    <cellStyle name="Normal 17 3 2_2018 v 2019 Nominal" xfId="14716"/>
    <cellStyle name="Normal 17 3 3" xfId="414"/>
    <cellStyle name="Normal 17 3 3 2" xfId="14717"/>
    <cellStyle name="Normal 17 3 3 3" xfId="14718"/>
    <cellStyle name="Normal 17 3 3_2018 v 2019 Nominal" xfId="14719"/>
    <cellStyle name="Normal 17 3 4" xfId="415"/>
    <cellStyle name="Normal 17 3 5" xfId="14720"/>
    <cellStyle name="Normal 17 3 6" xfId="14721"/>
    <cellStyle name="Normal 17 3_2018 v 2019 Nominal" xfId="14722"/>
    <cellStyle name="Normal 17 4" xfId="416"/>
    <cellStyle name="Normal 17 4 2" xfId="417"/>
    <cellStyle name="Normal 17 4 2 2" xfId="14723"/>
    <cellStyle name="Normal 17 4 2 3" xfId="14724"/>
    <cellStyle name="Normal 17 4 2_2018 v 2019 Nominal" xfId="14725"/>
    <cellStyle name="Normal 17 4 3" xfId="418"/>
    <cellStyle name="Normal 17 4 4" xfId="14726"/>
    <cellStyle name="Normal 17 4 5" xfId="14727"/>
    <cellStyle name="Normal 17 4_2018 v 2019 Nominal" xfId="14728"/>
    <cellStyle name="Normal 17 5" xfId="419"/>
    <cellStyle name="Normal 17 5 2" xfId="14729"/>
    <cellStyle name="Normal 17 5 3" xfId="14730"/>
    <cellStyle name="Normal 17 5_2018 v 2019 Nominal" xfId="14731"/>
    <cellStyle name="Normal 17 6" xfId="420"/>
    <cellStyle name="Normal 17 6 2" xfId="14732"/>
    <cellStyle name="Normal 17 6_2018 v 2019 Nominal" xfId="14733"/>
    <cellStyle name="Normal 17 7" xfId="14734"/>
    <cellStyle name="Normal 17 8" xfId="14735"/>
    <cellStyle name="Normal 17 9" xfId="14736"/>
    <cellStyle name="Normal 17_2018 v 2019 Nominal" xfId="14737"/>
    <cellStyle name="Normal 170" xfId="14738"/>
    <cellStyle name="Normal 171" xfId="14739"/>
    <cellStyle name="Normal 171 2" xfId="14740"/>
    <cellStyle name="Normal 171 3" xfId="14741"/>
    <cellStyle name="Normal 171_2018 v 2019 Nominal" xfId="14742"/>
    <cellStyle name="Normal 172" xfId="14743"/>
    <cellStyle name="Normal 173" xfId="14744"/>
    <cellStyle name="Normal 174" xfId="14745"/>
    <cellStyle name="Normal 175" xfId="14746"/>
    <cellStyle name="Normal 176" xfId="14747"/>
    <cellStyle name="Normal 177" xfId="14748"/>
    <cellStyle name="Normal 178" xfId="14749"/>
    <cellStyle name="Normal 178 2" xfId="14750"/>
    <cellStyle name="Normal 178_2018 v 2019 Nominal" xfId="14751"/>
    <cellStyle name="Normal 179" xfId="14752"/>
    <cellStyle name="Normal 18" xfId="421"/>
    <cellStyle name="Normal 18 10" xfId="14753"/>
    <cellStyle name="Normal 18 2" xfId="422"/>
    <cellStyle name="Normal 18 2 2" xfId="14754"/>
    <cellStyle name="Normal 18 2 2 2" xfId="14755"/>
    <cellStyle name="Normal 18 2 2 2 2" xfId="14756"/>
    <cellStyle name="Normal 18 2 2 2 3" xfId="14757"/>
    <cellStyle name="Normal 18 2 2 2_2018 v 2019 Nominal" xfId="14758"/>
    <cellStyle name="Normal 18 2 2 3" xfId="14759"/>
    <cellStyle name="Normal 18 2 2 4" xfId="14760"/>
    <cellStyle name="Normal 18 2 2 5" xfId="14761"/>
    <cellStyle name="Normal 18 2 2_2018 v 2019 Nominal" xfId="14762"/>
    <cellStyle name="Normal 18 2 3" xfId="14763"/>
    <cellStyle name="Normal 18 2 3 2" xfId="14764"/>
    <cellStyle name="Normal 18 2 3 3" xfId="14765"/>
    <cellStyle name="Normal 18 2 3_2018 v 2019 Nominal" xfId="14766"/>
    <cellStyle name="Normal 18 2 4" xfId="14767"/>
    <cellStyle name="Normal 18 2 5" xfId="14768"/>
    <cellStyle name="Normal 18 2 6" xfId="14769"/>
    <cellStyle name="Normal 18 2_2018 v 2019 Nominal" xfId="14770"/>
    <cellStyle name="Normal 18 3" xfId="14771"/>
    <cellStyle name="Normal 18 3 2" xfId="14772"/>
    <cellStyle name="Normal 18 3 2 2" xfId="14773"/>
    <cellStyle name="Normal 18 3 2 2 2" xfId="14774"/>
    <cellStyle name="Normal 18 3 2 2 3" xfId="14775"/>
    <cellStyle name="Normal 18 3 2 2_2018 v 2019 Nominal" xfId="14776"/>
    <cellStyle name="Normal 18 3 2 3" xfId="14777"/>
    <cellStyle name="Normal 18 3 2 4" xfId="14778"/>
    <cellStyle name="Normal 18 3 2 5" xfId="14779"/>
    <cellStyle name="Normal 18 3 2_2018 v 2019 Nominal" xfId="14780"/>
    <cellStyle name="Normal 18 3 3" xfId="14781"/>
    <cellStyle name="Normal 18 3 3 2" xfId="14782"/>
    <cellStyle name="Normal 18 3 3 3" xfId="14783"/>
    <cellStyle name="Normal 18 3 3_2018 v 2019 Nominal" xfId="14784"/>
    <cellStyle name="Normal 18 3 4" xfId="14785"/>
    <cellStyle name="Normal 18 3 5" xfId="14786"/>
    <cellStyle name="Normal 18 3 6" xfId="14787"/>
    <cellStyle name="Normal 18 3_2018 v 2019 Nominal" xfId="14788"/>
    <cellStyle name="Normal 18 4" xfId="14789"/>
    <cellStyle name="Normal 18 4 2" xfId="14790"/>
    <cellStyle name="Normal 18 4 2 2" xfId="14791"/>
    <cellStyle name="Normal 18 4 2 3" xfId="14792"/>
    <cellStyle name="Normal 18 4 2_2018 v 2019 Nominal" xfId="14793"/>
    <cellStyle name="Normal 18 4 3" xfId="14794"/>
    <cellStyle name="Normal 18 4 4" xfId="14795"/>
    <cellStyle name="Normal 18 4 5" xfId="14796"/>
    <cellStyle name="Normal 18 4_2018 v 2019 Nominal" xfId="14797"/>
    <cellStyle name="Normal 18 5" xfId="14798"/>
    <cellStyle name="Normal 18 5 2" xfId="14799"/>
    <cellStyle name="Normal 18 5 3" xfId="14800"/>
    <cellStyle name="Normal 18 5 4" xfId="14801"/>
    <cellStyle name="Normal 18 5_2018 v 2019 Nominal" xfId="14802"/>
    <cellStyle name="Normal 18 6" xfId="14803"/>
    <cellStyle name="Normal 18 7" xfId="14804"/>
    <cellStyle name="Normal 18 8" xfId="14805"/>
    <cellStyle name="Normal 18 9" xfId="14806"/>
    <cellStyle name="Normal 18_2018 v 2019 Nominal" xfId="14807"/>
    <cellStyle name="Normal 180" xfId="14808"/>
    <cellStyle name="Normal 180 2" xfId="14809"/>
    <cellStyle name="Normal 180_2018 v 2019 Nominal" xfId="14810"/>
    <cellStyle name="Normal 181" xfId="14811"/>
    <cellStyle name="Normal 182" xfId="14812"/>
    <cellStyle name="Normal 183" xfId="14813"/>
    <cellStyle name="Normal 184" xfId="14814"/>
    <cellStyle name="Normal 185" xfId="14815"/>
    <cellStyle name="Normal 186" xfId="14816"/>
    <cellStyle name="Normal 187" xfId="14817"/>
    <cellStyle name="Normal 188" xfId="14818"/>
    <cellStyle name="Normal 189" xfId="14819"/>
    <cellStyle name="Normal 19" xfId="423"/>
    <cellStyle name="Normal 19 2" xfId="14820"/>
    <cellStyle name="Normal 19 2 2" xfId="14821"/>
    <cellStyle name="Normal 19 2 2 2" xfId="14822"/>
    <cellStyle name="Normal 19 2 2_2018 v 2019 Nominal" xfId="14823"/>
    <cellStyle name="Normal 19 2 3" xfId="14824"/>
    <cellStyle name="Normal 19 2 4" xfId="14825"/>
    <cellStyle name="Normal 19 2_2018 v 2019 Nominal" xfId="14826"/>
    <cellStyle name="Normal 19 3" xfId="14827"/>
    <cellStyle name="Normal 19 3 2" xfId="14828"/>
    <cellStyle name="Normal 19 3_2018 v 2019 Nominal" xfId="14829"/>
    <cellStyle name="Normal 19 4" xfId="14830"/>
    <cellStyle name="Normal 19 5" xfId="14831"/>
    <cellStyle name="Normal 19_2018 v 2019 Nominal" xfId="14832"/>
    <cellStyle name="Normal 190" xfId="14833"/>
    <cellStyle name="Normal 191" xfId="14834"/>
    <cellStyle name="Normal 191 2" xfId="14835"/>
    <cellStyle name="Normal 191_2018 v 2019 Nominal" xfId="14836"/>
    <cellStyle name="Normal 192" xfId="14837"/>
    <cellStyle name="Normal 192 2" xfId="14838"/>
    <cellStyle name="Normal 192_2018 v 2019 Nominal" xfId="14839"/>
    <cellStyle name="Normal 193" xfId="14840"/>
    <cellStyle name="Normal 193 2" xfId="14841"/>
    <cellStyle name="Normal 193_2018 v 2019 Nominal" xfId="14842"/>
    <cellStyle name="Normal 194" xfId="14843"/>
    <cellStyle name="Normal 194 2" xfId="14844"/>
    <cellStyle name="Normal 194_2018 v 2019 Nominal" xfId="14845"/>
    <cellStyle name="Normal 195" xfId="14846"/>
    <cellStyle name="Normal 195 2" xfId="14847"/>
    <cellStyle name="Normal 195_2018 v 2019 Nominal" xfId="14848"/>
    <cellStyle name="Normal 196" xfId="14849"/>
    <cellStyle name="Normal 196 2" xfId="14850"/>
    <cellStyle name="Normal 196_2018 v 2019 Nominal" xfId="14851"/>
    <cellStyle name="Normal 197" xfId="14852"/>
    <cellStyle name="Normal 197 2" xfId="14853"/>
    <cellStyle name="Normal 197_2018 v 2019 Nominal" xfId="14854"/>
    <cellStyle name="Normal 198" xfId="14855"/>
    <cellStyle name="Normal 198 2" xfId="14856"/>
    <cellStyle name="Normal 198_2018 v 2019 Nominal" xfId="14857"/>
    <cellStyle name="Normal 199" xfId="14858"/>
    <cellStyle name="Normal 199 2" xfId="14859"/>
    <cellStyle name="Normal 199_2018 v 2019 Nominal" xfId="14860"/>
    <cellStyle name="Normal 2" xfId="21"/>
    <cellStyle name="Normal 2 17 2" xfId="14861"/>
    <cellStyle name="Normal 2 2" xfId="425"/>
    <cellStyle name="Normal 2 2 2" xfId="25"/>
    <cellStyle name="Normal 2 2 2 2" xfId="14862"/>
    <cellStyle name="Normal 2 2 2 2 2" xfId="14863"/>
    <cellStyle name="Normal 2 2 2 2 2 2" xfId="14864"/>
    <cellStyle name="Normal 2 2 2 2 2_2018 v 2019 Nominal" xfId="14865"/>
    <cellStyle name="Normal 2 2 2 2 3" xfId="14866"/>
    <cellStyle name="Normal 2 2 2 2_2018 v 2019 Nominal" xfId="14867"/>
    <cellStyle name="Normal 2 2 2 3" xfId="14868"/>
    <cellStyle name="Normal 2 2 2 3 2" xfId="14869"/>
    <cellStyle name="Normal 2 2 2 3 3" xfId="14870"/>
    <cellStyle name="Normal 2 2 2 3_2018 v 2019 Nominal" xfId="14871"/>
    <cellStyle name="Normal 2 2 2 4" xfId="14872"/>
    <cellStyle name="Normal 2 2 2 4 2" xfId="14873"/>
    <cellStyle name="Normal 2 2 2 4_2018 v 2019 Nominal" xfId="14874"/>
    <cellStyle name="Normal 2 2 2 5" xfId="14875"/>
    <cellStyle name="Normal 2 2 2_2018 v 2019 Nominal" xfId="14876"/>
    <cellStyle name="Normal 2 2 3" xfId="426"/>
    <cellStyle name="Normal 2 2 3 2" xfId="14877"/>
    <cellStyle name="Normal 2 2 3_2018 v 2019 Nominal" xfId="14878"/>
    <cellStyle name="Normal 2 2 4" xfId="427"/>
    <cellStyle name="Normal 2 2 4 2" xfId="14879"/>
    <cellStyle name="Normal 2 2 4 3" xfId="14880"/>
    <cellStyle name="Normal 2 2 4_2018 v 2019 Nominal" xfId="14881"/>
    <cellStyle name="Normal 2 2 5" xfId="428"/>
    <cellStyle name="Normal 2 2 6" xfId="847"/>
    <cellStyle name="Normal 2 2_2018 v 2019 Nominal" xfId="14882"/>
    <cellStyle name="Normal 2 3" xfId="429"/>
    <cellStyle name="Normal 2 3 2" xfId="430"/>
    <cellStyle name="Normal 2 3 2 2" xfId="14883"/>
    <cellStyle name="Normal 2 3 2_2018 v 2019 Nominal" xfId="14884"/>
    <cellStyle name="Normal 2 3 3" xfId="14885"/>
    <cellStyle name="Normal 2 3 4" xfId="14886"/>
    <cellStyle name="Normal 2 3 4 2" xfId="14887"/>
    <cellStyle name="Normal 2 3 4_2018 v 2019 Nominal" xfId="14888"/>
    <cellStyle name="Normal 2 3 5" xfId="14889"/>
    <cellStyle name="Normal 2 3 6" xfId="14890"/>
    <cellStyle name="Normal 2 3_2018 v 2019 Nominal" xfId="14891"/>
    <cellStyle name="Normal 2 4" xfId="431"/>
    <cellStyle name="Normal 2 4 2" xfId="432"/>
    <cellStyle name="Normal 2 4 2 2" xfId="14892"/>
    <cellStyle name="Normal 2 4 2 2 2" xfId="14893"/>
    <cellStyle name="Normal 2 4 2 2_2018 v 2019 Nominal" xfId="14894"/>
    <cellStyle name="Normal 2 4 2 3" xfId="14895"/>
    <cellStyle name="Normal 2 4 2_2018 v 2019 Nominal" xfId="14896"/>
    <cellStyle name="Normal 2 4 3" xfId="433"/>
    <cellStyle name="Normal 2 4 3 2" xfId="14897"/>
    <cellStyle name="Normal 2 4 3 2 2" xfId="14898"/>
    <cellStyle name="Normal 2 4 3 2_2018 v 2019 Nominal" xfId="14899"/>
    <cellStyle name="Normal 2 4 3 3" xfId="14900"/>
    <cellStyle name="Normal 2 4 3_2018 v 2019 Nominal" xfId="14901"/>
    <cellStyle name="Normal 2 4 4" xfId="14902"/>
    <cellStyle name="Normal 2 4 4 2" xfId="14903"/>
    <cellStyle name="Normal 2 4 4 3" xfId="14904"/>
    <cellStyle name="Normal 2 4 4_2018 v 2019 Nominal" xfId="14905"/>
    <cellStyle name="Normal 2 4 5" xfId="14906"/>
    <cellStyle name="Normal 2 4 5 2" xfId="14907"/>
    <cellStyle name="Normal 2 4 5_2018 v 2019 Nominal" xfId="14908"/>
    <cellStyle name="Normal 2 4 6" xfId="14909"/>
    <cellStyle name="Normal 2 4_2018 v 2019 Nominal" xfId="14910"/>
    <cellStyle name="Normal 2 5" xfId="31"/>
    <cellStyle name="Normal 2 5 2" xfId="14911"/>
    <cellStyle name="Normal 2 5 2 2" xfId="14912"/>
    <cellStyle name="Normal 2 5 2_2018 v 2019 Nominal" xfId="14913"/>
    <cellStyle name="Normal 2 5 3" xfId="14914"/>
    <cellStyle name="Normal 2 5_2018 v 2019 Nominal" xfId="14915"/>
    <cellStyle name="Normal 2 6" xfId="434"/>
    <cellStyle name="Normal 2 6 2" xfId="14916"/>
    <cellStyle name="Normal 2 6 2 2" xfId="14917"/>
    <cellStyle name="Normal 2 6 2_2018 v 2019 Nominal" xfId="14918"/>
    <cellStyle name="Normal 2 6 3" xfId="14919"/>
    <cellStyle name="Normal 2 6_2018 v 2019 Nominal" xfId="14920"/>
    <cellStyle name="Normal 2 7" xfId="424"/>
    <cellStyle name="Normal 2 7 2" xfId="14921"/>
    <cellStyle name="Normal 2 7_2018 v 2019 Nominal" xfId="14922"/>
    <cellStyle name="Normal 2 8" xfId="844"/>
    <cellStyle name="Normal 2 8 2" xfId="14923"/>
    <cellStyle name="Normal 2 8_2018 v 2019 Nominal" xfId="14924"/>
    <cellStyle name="Normal 2_15.7 P&amp;L Reg-qtrly" xfId="14925"/>
    <cellStyle name="Normal 20" xfId="435"/>
    <cellStyle name="Normal 20 10" xfId="14926"/>
    <cellStyle name="Normal 20 2" xfId="436"/>
    <cellStyle name="Normal 20 2 2" xfId="437"/>
    <cellStyle name="Normal 20 2 2 2" xfId="14927"/>
    <cellStyle name="Normal 20 2 2 2 2" xfId="14928"/>
    <cellStyle name="Normal 20 2 2 2 3" xfId="14929"/>
    <cellStyle name="Normal 20 2 2 2 4" xfId="14930"/>
    <cellStyle name="Normal 20 2 2 2_2018 v 2019 Nominal" xfId="14931"/>
    <cellStyle name="Normal 20 2 2 3" xfId="14932"/>
    <cellStyle name="Normal 20 2 2 4" xfId="14933"/>
    <cellStyle name="Normal 20 2 2 5" xfId="14934"/>
    <cellStyle name="Normal 20 2 2_2018 v 2019 Nominal" xfId="14935"/>
    <cellStyle name="Normal 20 2 3" xfId="14936"/>
    <cellStyle name="Normal 20 2 3 2" xfId="14937"/>
    <cellStyle name="Normal 20 2 3 3" xfId="14938"/>
    <cellStyle name="Normal 20 2 3 4" xfId="14939"/>
    <cellStyle name="Normal 20 2 3_2018 v 2019 Nominal" xfId="14940"/>
    <cellStyle name="Normal 20 2 4" xfId="14941"/>
    <cellStyle name="Normal 20 2 5" xfId="14942"/>
    <cellStyle name="Normal 20 2 6" xfId="14943"/>
    <cellStyle name="Normal 20 2_2018 v 2019 Nominal" xfId="14944"/>
    <cellStyle name="Normal 20 3" xfId="438"/>
    <cellStyle name="Normal 20 3 2" xfId="14945"/>
    <cellStyle name="Normal 20 3 2 2" xfId="14946"/>
    <cellStyle name="Normal 20 3 2 2 2" xfId="14947"/>
    <cellStyle name="Normal 20 3 2 2 3" xfId="14948"/>
    <cellStyle name="Normal 20 3 2 2_2018 v 2019 Nominal" xfId="14949"/>
    <cellStyle name="Normal 20 3 2 3" xfId="14950"/>
    <cellStyle name="Normal 20 3 2 4" xfId="14951"/>
    <cellStyle name="Normal 20 3 2 5" xfId="14952"/>
    <cellStyle name="Normal 20 3 2_2018 v 2019 Nominal" xfId="14953"/>
    <cellStyle name="Normal 20 3 3" xfId="14954"/>
    <cellStyle name="Normal 20 3 3 2" xfId="14955"/>
    <cellStyle name="Normal 20 3 3 3" xfId="14956"/>
    <cellStyle name="Normal 20 3 3_2018 v 2019 Nominal" xfId="14957"/>
    <cellStyle name="Normal 20 3 4" xfId="14958"/>
    <cellStyle name="Normal 20 3 5" xfId="14959"/>
    <cellStyle name="Normal 20 3 6" xfId="14960"/>
    <cellStyle name="Normal 20 3_2018 v 2019 Nominal" xfId="14961"/>
    <cellStyle name="Normal 20 4" xfId="439"/>
    <cellStyle name="Normal 20 4 2" xfId="14962"/>
    <cellStyle name="Normal 20 4 2 2" xfId="14963"/>
    <cellStyle name="Normal 20 4 2 3" xfId="14964"/>
    <cellStyle name="Normal 20 4 2_2018 v 2019 Nominal" xfId="14965"/>
    <cellStyle name="Normal 20 4 3" xfId="14966"/>
    <cellStyle name="Normal 20 4 4" xfId="14967"/>
    <cellStyle name="Normal 20 4 5" xfId="14968"/>
    <cellStyle name="Normal 20 4_2018 v 2019 Nominal" xfId="14969"/>
    <cellStyle name="Normal 20 5" xfId="14970"/>
    <cellStyle name="Normal 20 5 2" xfId="14971"/>
    <cellStyle name="Normal 20 5 3" xfId="14972"/>
    <cellStyle name="Normal 20 5 4" xfId="14973"/>
    <cellStyle name="Normal 20 5_2018 v 2019 Nominal" xfId="14974"/>
    <cellStyle name="Normal 20 6" xfId="14975"/>
    <cellStyle name="Normal 20 7" xfId="14976"/>
    <cellStyle name="Normal 20 8" xfId="14977"/>
    <cellStyle name="Normal 20 9" xfId="14978"/>
    <cellStyle name="Normal 20_2018 v 2019 Nominal" xfId="14979"/>
    <cellStyle name="Normal 200" xfId="14980"/>
    <cellStyle name="Normal 200 2" xfId="14981"/>
    <cellStyle name="Normal 200_2018 v 2019 Nominal" xfId="14982"/>
    <cellStyle name="Normal 201" xfId="14983"/>
    <cellStyle name="Normal 201 2" xfId="14984"/>
    <cellStyle name="Normal 201_2018 v 2019 Nominal" xfId="14985"/>
    <cellStyle name="Normal 202" xfId="14986"/>
    <cellStyle name="Normal 202 2" xfId="14987"/>
    <cellStyle name="Normal 202_2018 v 2019 Nominal" xfId="14988"/>
    <cellStyle name="Normal 203" xfId="14989"/>
    <cellStyle name="Normal 203 2" xfId="14990"/>
    <cellStyle name="Normal 203_2018 v 2019 Nominal" xfId="14991"/>
    <cellStyle name="Normal 204" xfId="14992"/>
    <cellStyle name="Normal 204 2" xfId="14993"/>
    <cellStyle name="Normal 204_2018 v 2019 Nominal" xfId="14994"/>
    <cellStyle name="Normal 205" xfId="14995"/>
    <cellStyle name="Normal 205 2" xfId="14996"/>
    <cellStyle name="Normal 205_2018 v 2019 Nominal" xfId="14997"/>
    <cellStyle name="Normal 206" xfId="14998"/>
    <cellStyle name="Normal 206 2" xfId="14999"/>
    <cellStyle name="Normal 206_2018 v 2019 Nominal" xfId="15000"/>
    <cellStyle name="Normal 207" xfId="15001"/>
    <cellStyle name="Normal 207 2" xfId="15002"/>
    <cellStyle name="Normal 207_2018 v 2019 Nominal" xfId="15003"/>
    <cellStyle name="Normal 208" xfId="15004"/>
    <cellStyle name="Normal 208 2" xfId="15005"/>
    <cellStyle name="Normal 208_2018 v 2019 Nominal" xfId="15006"/>
    <cellStyle name="Normal 209" xfId="15007"/>
    <cellStyle name="Normal 209 2" xfId="15008"/>
    <cellStyle name="Normal 209_2018 v 2019 Nominal" xfId="15009"/>
    <cellStyle name="Normal 21" xfId="440"/>
    <cellStyle name="Normal 21 2" xfId="441"/>
    <cellStyle name="Normal 21 2 2" xfId="15010"/>
    <cellStyle name="Normal 21 2 2 2" xfId="15011"/>
    <cellStyle name="Normal 21 2 2_2018 v 2019 Nominal" xfId="15012"/>
    <cellStyle name="Normal 21 2_2018 v 2019 Nominal" xfId="15013"/>
    <cellStyle name="Normal 21 3" xfId="442"/>
    <cellStyle name="Normal 21 3 2" xfId="15014"/>
    <cellStyle name="Normal 21 3_2018 v 2019 Nominal" xfId="15015"/>
    <cellStyle name="Normal 21 4" xfId="15016"/>
    <cellStyle name="Normal 21_2018 v 2019 Nominal" xfId="15017"/>
    <cellStyle name="Normal 210" xfId="15018"/>
    <cellStyle name="Normal 210 2" xfId="15019"/>
    <cellStyle name="Normal 210_2018 v 2019 Nominal" xfId="15020"/>
    <cellStyle name="Normal 211" xfId="15021"/>
    <cellStyle name="Normal 211 2" xfId="15022"/>
    <cellStyle name="Normal 211_2018 v 2019 Nominal" xfId="15023"/>
    <cellStyle name="Normal 212" xfId="15024"/>
    <cellStyle name="Normal 212 2" xfId="15025"/>
    <cellStyle name="Normal 212 3" xfId="15026"/>
    <cellStyle name="Normal 212_2018 v 2019 Nominal" xfId="15027"/>
    <cellStyle name="Normal 213" xfId="15028"/>
    <cellStyle name="Normal 213 2" xfId="15029"/>
    <cellStyle name="Normal 213_2018 v 2019 Nominal" xfId="15030"/>
    <cellStyle name="Normal 214" xfId="15031"/>
    <cellStyle name="Normal 214 2" xfId="15032"/>
    <cellStyle name="Normal 214_2018 v 2019 Nominal" xfId="15033"/>
    <cellStyle name="Normal 215" xfId="15034"/>
    <cellStyle name="Normal 215 2" xfId="15035"/>
    <cellStyle name="Normal 215_2018 v 2019 Nominal" xfId="15036"/>
    <cellStyle name="Normal 216" xfId="15037"/>
    <cellStyle name="Normal 216 2" xfId="15038"/>
    <cellStyle name="Normal 216 3" xfId="15039"/>
    <cellStyle name="Normal 216_2018 v 2019 Nominal" xfId="15040"/>
    <cellStyle name="Normal 217" xfId="15041"/>
    <cellStyle name="Normal 217 2" xfId="15042"/>
    <cellStyle name="Normal 217_2018 v 2019 Nominal" xfId="15043"/>
    <cellStyle name="Normal 218" xfId="15044"/>
    <cellStyle name="Normal 219" xfId="15045"/>
    <cellStyle name="Normal 22" xfId="443"/>
    <cellStyle name="Normal 22 2" xfId="15046"/>
    <cellStyle name="Normal 22 2 2" xfId="15047"/>
    <cellStyle name="Normal 22 2_2018 v 2019 Nominal" xfId="15048"/>
    <cellStyle name="Normal 22 3" xfId="15049"/>
    <cellStyle name="Normal 22 3 2" xfId="15050"/>
    <cellStyle name="Normal 22 3_2018 v 2019 Nominal" xfId="15051"/>
    <cellStyle name="Normal 22 4" xfId="15052"/>
    <cellStyle name="Normal 22 4 2" xfId="15053"/>
    <cellStyle name="Normal 22 4_2018 v 2019 Nominal" xfId="15054"/>
    <cellStyle name="Normal 22 5" xfId="15055"/>
    <cellStyle name="Normal 22 5 2" xfId="15056"/>
    <cellStyle name="Normal 22 5_2018 v 2019 Nominal" xfId="15057"/>
    <cellStyle name="Normal 22 6" xfId="15058"/>
    <cellStyle name="Normal 22 7" xfId="15059"/>
    <cellStyle name="Normal 22 8" xfId="15060"/>
    <cellStyle name="Normal 22 9" xfId="15061"/>
    <cellStyle name="Normal 22_2018 v 2019 Nominal" xfId="15062"/>
    <cellStyle name="Normal 220" xfId="15063"/>
    <cellStyle name="Normal 221" xfId="15064"/>
    <cellStyle name="Normal 222" xfId="15065"/>
    <cellStyle name="Normal 223" xfId="15066"/>
    <cellStyle name="Normal 224" xfId="15067"/>
    <cellStyle name="Normal 225" xfId="15068"/>
    <cellStyle name="Normal 226" xfId="15069"/>
    <cellStyle name="Normal 227" xfId="15070"/>
    <cellStyle name="Normal 228" xfId="15071"/>
    <cellStyle name="Normal 229" xfId="15072"/>
    <cellStyle name="Normal 23" xfId="444"/>
    <cellStyle name="Normal 23 2" xfId="445"/>
    <cellStyle name="Normal 23 2 2" xfId="446"/>
    <cellStyle name="Normal 23 2 2 2" xfId="15073"/>
    <cellStyle name="Normal 23 2 2_2018 v 2019 Nominal" xfId="15074"/>
    <cellStyle name="Normal 23 2_2018 v 2019 Nominal" xfId="15075"/>
    <cellStyle name="Normal 23 3" xfId="447"/>
    <cellStyle name="Normal 23 3 2" xfId="15076"/>
    <cellStyle name="Normal 23 3_2018 v 2019 Nominal" xfId="15077"/>
    <cellStyle name="Normal 23 4" xfId="448"/>
    <cellStyle name="Normal 23_2018 v 2019 Nominal" xfId="15078"/>
    <cellStyle name="Normal 230" xfId="15079"/>
    <cellStyle name="Normal 231" xfId="15080"/>
    <cellStyle name="Normal 232" xfId="15081"/>
    <cellStyle name="Normal 233" xfId="15082"/>
    <cellStyle name="Normal 234" xfId="15083"/>
    <cellStyle name="Normal 235" xfId="15084"/>
    <cellStyle name="Normal 236" xfId="15085"/>
    <cellStyle name="Normal 237" xfId="15086"/>
    <cellStyle name="Normal 238" xfId="15087"/>
    <cellStyle name="Normal 239" xfId="15088"/>
    <cellStyle name="Normal 24" xfId="449"/>
    <cellStyle name="Normal 24 2" xfId="450"/>
    <cellStyle name="Normal 24 2 2" xfId="451"/>
    <cellStyle name="Normal 24 2 2 2" xfId="15089"/>
    <cellStyle name="Normal 24 2 2_2018 v 2019 Nominal" xfId="15090"/>
    <cellStyle name="Normal 24 2_2018 v 2019 Nominal" xfId="15091"/>
    <cellStyle name="Normal 24 3" xfId="452"/>
    <cellStyle name="Normal 24 3 2" xfId="15092"/>
    <cellStyle name="Normal 24 3_2018 v 2019 Nominal" xfId="15093"/>
    <cellStyle name="Normal 24 4" xfId="453"/>
    <cellStyle name="Normal 24_2018 v 2019 Nominal" xfId="15094"/>
    <cellStyle name="Normal 240" xfId="15095"/>
    <cellStyle name="Normal 241" xfId="15096"/>
    <cellStyle name="Normal 242" xfId="15097"/>
    <cellStyle name="Normal 243" xfId="15098"/>
    <cellStyle name="Normal 244" xfId="15099"/>
    <cellStyle name="Normal 245" xfId="15100"/>
    <cellStyle name="Normal 246" xfId="15101"/>
    <cellStyle name="Normal 247" xfId="15102"/>
    <cellStyle name="Normal 248" xfId="15103"/>
    <cellStyle name="Normal 249" xfId="15104"/>
    <cellStyle name="Normal 25" xfId="454"/>
    <cellStyle name="Normal 25 10" xfId="15105"/>
    <cellStyle name="Normal 25 2" xfId="455"/>
    <cellStyle name="Normal 25 2 2" xfId="456"/>
    <cellStyle name="Normal 25 2_2018 v 2019 Nominal" xfId="15106"/>
    <cellStyle name="Normal 25 3" xfId="457"/>
    <cellStyle name="Normal 25 3 2" xfId="15107"/>
    <cellStyle name="Normal 25 3_2018 v 2019 Nominal" xfId="15108"/>
    <cellStyle name="Normal 25 4" xfId="458"/>
    <cellStyle name="Normal 25 4 2" xfId="15109"/>
    <cellStyle name="Normal 25 4_2018 v 2019 Nominal" xfId="15110"/>
    <cellStyle name="Normal 25 5" xfId="15111"/>
    <cellStyle name="Normal 25 5 2" xfId="15112"/>
    <cellStyle name="Normal 25 5_2018 v 2019 Nominal" xfId="15113"/>
    <cellStyle name="Normal 25 6" xfId="15114"/>
    <cellStyle name="Normal 25 7" xfId="15115"/>
    <cellStyle name="Normal 25 8" xfId="15116"/>
    <cellStyle name="Normal 25 9" xfId="15117"/>
    <cellStyle name="Normal 25 9 2" xfId="15118"/>
    <cellStyle name="Normal 25 9_2018 v 2019 Nominal" xfId="15119"/>
    <cellStyle name="Normal 25_2018 v 2019 Nominal" xfId="15120"/>
    <cellStyle name="Normal 250" xfId="15121"/>
    <cellStyle name="Normal 251" xfId="15122"/>
    <cellStyle name="Normal 252" xfId="15123"/>
    <cellStyle name="Normal 253" xfId="15124"/>
    <cellStyle name="Normal 254" xfId="15125"/>
    <cellStyle name="Normal 255" xfId="15126"/>
    <cellStyle name="Normal 256" xfId="15127"/>
    <cellStyle name="Normal 257" xfId="15128"/>
    <cellStyle name="Normal 258" xfId="15129"/>
    <cellStyle name="Normal 259" xfId="15130"/>
    <cellStyle name="Normal 26" xfId="459"/>
    <cellStyle name="Normal 26 2" xfId="460"/>
    <cellStyle name="Normal 26 2 2" xfId="461"/>
    <cellStyle name="Normal 26 2_2018 v 2019 Nominal" xfId="15131"/>
    <cellStyle name="Normal 26 3" xfId="462"/>
    <cellStyle name="Normal 26 4" xfId="463"/>
    <cellStyle name="Normal 26_2018 v 2019 Nominal" xfId="15132"/>
    <cellStyle name="Normal 260" xfId="15133"/>
    <cellStyle name="Normal 261" xfId="15134"/>
    <cellStyle name="Normal 262" xfId="15135"/>
    <cellStyle name="Normal 263" xfId="15136"/>
    <cellStyle name="Normal 264" xfId="15137"/>
    <cellStyle name="Normal 265" xfId="15138"/>
    <cellStyle name="Normal 266" xfId="15139"/>
    <cellStyle name="Normal 267" xfId="15140"/>
    <cellStyle name="Normal 268" xfId="15141"/>
    <cellStyle name="Normal 269" xfId="15142"/>
    <cellStyle name="Normal 27" xfId="464"/>
    <cellStyle name="Normal 27 2" xfId="15143"/>
    <cellStyle name="Normal 27 2 2" xfId="15144"/>
    <cellStyle name="Normal 27 2_2018 v 2019 Nominal" xfId="15145"/>
    <cellStyle name="Normal 27 3" xfId="15146"/>
    <cellStyle name="Normal 27_2018 v 2019 Nominal" xfId="15147"/>
    <cellStyle name="Normal 270" xfId="15148"/>
    <cellStyle name="Normal 271" xfId="15149"/>
    <cellStyle name="Normal 272" xfId="15150"/>
    <cellStyle name="Normal 273" xfId="15151"/>
    <cellStyle name="Normal 274" xfId="15152"/>
    <cellStyle name="Normal 275" xfId="15153"/>
    <cellStyle name="Normal 276" xfId="15154"/>
    <cellStyle name="Normal 277" xfId="15155"/>
    <cellStyle name="Normal 278" xfId="15156"/>
    <cellStyle name="Normal 279" xfId="15157"/>
    <cellStyle name="Normal 28" xfId="29"/>
    <cellStyle name="Normal 28 2" xfId="15158"/>
    <cellStyle name="Normal 28 2 2" xfId="15159"/>
    <cellStyle name="Normal 28 2 2 2" xfId="15160"/>
    <cellStyle name="Normal 28 2 2 3" xfId="15161"/>
    <cellStyle name="Normal 28 2 2 4" xfId="15162"/>
    <cellStyle name="Normal 28 2 2_2018 v 2019 Nominal" xfId="15163"/>
    <cellStyle name="Normal 28 2 3" xfId="15164"/>
    <cellStyle name="Normal 28 2 4" xfId="15165"/>
    <cellStyle name="Normal 28 2 5" xfId="15166"/>
    <cellStyle name="Normal 28 2_2018 v 2019 Nominal" xfId="15167"/>
    <cellStyle name="Normal 28 3" xfId="15168"/>
    <cellStyle name="Normal 28 3 2" xfId="15169"/>
    <cellStyle name="Normal 28 3 3" xfId="15170"/>
    <cellStyle name="Normal 28 3 4" xfId="15171"/>
    <cellStyle name="Normal 28 3_2018 v 2019 Nominal" xfId="15172"/>
    <cellStyle name="Normal 28 4" xfId="715"/>
    <cellStyle name="Normal 28 5" xfId="15173"/>
    <cellStyle name="Normal 28 6" xfId="15174"/>
    <cellStyle name="Normal 28_2018 v 2019 Nominal" xfId="15175"/>
    <cellStyle name="Normal 280" xfId="15176"/>
    <cellStyle name="Normal 281" xfId="15177"/>
    <cellStyle name="Normal 282" xfId="15178"/>
    <cellStyle name="Normal 283" xfId="15179"/>
    <cellStyle name="Normal 284" xfId="15180"/>
    <cellStyle name="Normal 285" xfId="15181"/>
    <cellStyle name="Normal 286" xfId="15182"/>
    <cellStyle name="Normal 287" xfId="15183"/>
    <cellStyle name="Normal 288" xfId="15184"/>
    <cellStyle name="Normal 289" xfId="15185"/>
    <cellStyle name="Normal 29" xfId="465"/>
    <cellStyle name="Normal 29 2" xfId="15186"/>
    <cellStyle name="Normal 29 2 2" xfId="15187"/>
    <cellStyle name="Normal 29 2_2018 v 2019 Nominal" xfId="15188"/>
    <cellStyle name="Normal 29 3" xfId="15189"/>
    <cellStyle name="Normal 29_2018 v 2019 Nominal" xfId="15190"/>
    <cellStyle name="Normal 290" xfId="15191"/>
    <cellStyle name="Normal 291" xfId="15192"/>
    <cellStyle name="Normal 292" xfId="15193"/>
    <cellStyle name="Normal 293" xfId="15194"/>
    <cellStyle name="Normal 294" xfId="15195"/>
    <cellStyle name="Normal 295" xfId="15196"/>
    <cellStyle name="Normal 296" xfId="15197"/>
    <cellStyle name="Normal 297" xfId="15198"/>
    <cellStyle name="Normal 298" xfId="15199"/>
    <cellStyle name="Normal 299" xfId="15200"/>
    <cellStyle name="Normal 3" xfId="466"/>
    <cellStyle name="Normal 3 2" xfId="467"/>
    <cellStyle name="Normal 3 2 2" xfId="468"/>
    <cellStyle name="Normal 3 2 2 2" xfId="15201"/>
    <cellStyle name="Normal 3 2 2 2 2" xfId="15202"/>
    <cellStyle name="Normal 3 2 2 2 2 2" xfId="15203"/>
    <cellStyle name="Normal 3 2 2 2 2_2018 v 2019 Nominal" xfId="15204"/>
    <cellStyle name="Normal 3 2 2 2 3" xfId="15205"/>
    <cellStyle name="Normal 3 2 2 2_2018 v 2019 Nominal" xfId="15206"/>
    <cellStyle name="Normal 3 2 2 3" xfId="15207"/>
    <cellStyle name="Normal 3 2 2 3 2" xfId="15208"/>
    <cellStyle name="Normal 3 2 2 3 3" xfId="15209"/>
    <cellStyle name="Normal 3 2 2 3_2018 v 2019 Nominal" xfId="15210"/>
    <cellStyle name="Normal 3 2 2 4" xfId="15211"/>
    <cellStyle name="Normal 3 2 2 4 2" xfId="15212"/>
    <cellStyle name="Normal 3 2 2 4_2018 v 2019 Nominal" xfId="15213"/>
    <cellStyle name="Normal 3 2 2 5" xfId="15214"/>
    <cellStyle name="Normal 3 2 2_2018 v 2019 Nominal" xfId="15215"/>
    <cellStyle name="Normal 3 2 3" xfId="15216"/>
    <cellStyle name="Normal 3 2 3 2" xfId="15217"/>
    <cellStyle name="Normal 3 2 3_2018 v 2019 Nominal" xfId="15218"/>
    <cellStyle name="Normal 3 2 4" xfId="15219"/>
    <cellStyle name="Normal 3 2 4 2" xfId="15220"/>
    <cellStyle name="Normal 3 2 4 3" xfId="15221"/>
    <cellStyle name="Normal 3 2 4_2018 v 2019 Nominal" xfId="15222"/>
    <cellStyle name="Normal 3 2 5" xfId="15223"/>
    <cellStyle name="Normal 3 2_2018 v 2019 Nominal" xfId="15224"/>
    <cellStyle name="Normal 3 3" xfId="469"/>
    <cellStyle name="Normal 3 3 2" xfId="470"/>
    <cellStyle name="Normal 3 3 2 2" xfId="15225"/>
    <cellStyle name="Normal 3 3 2_2018 v 2019 Nominal" xfId="15226"/>
    <cellStyle name="Normal 3 3 3" xfId="471"/>
    <cellStyle name="Normal 3 3_2018 v 2019 Nominal" xfId="15227"/>
    <cellStyle name="Normal 3 4" xfId="472"/>
    <cellStyle name="Normal 3 4 2" xfId="15228"/>
    <cellStyle name="Normal 3 4 2 2" xfId="15229"/>
    <cellStyle name="Normal 3 4 2_2018 v 2019 Nominal" xfId="15230"/>
    <cellStyle name="Normal 3 4 3" xfId="15231"/>
    <cellStyle name="Normal 3 4_2018 v 2019 Nominal" xfId="15232"/>
    <cellStyle name="Normal 3 5" xfId="473"/>
    <cellStyle name="Normal 3 5 2" xfId="474"/>
    <cellStyle name="Normal 3 5 3" xfId="475"/>
    <cellStyle name="Normal 3 5_2018 v 2019 Nominal" xfId="15233"/>
    <cellStyle name="Normal 3 6" xfId="15234"/>
    <cellStyle name="Normal 3 6 2" xfId="15235"/>
    <cellStyle name="Normal 3 6_2018 v 2019 Nominal" xfId="15236"/>
    <cellStyle name="Normal 3_2018 v 2019 Nominal" xfId="15237"/>
    <cellStyle name="Normal 30" xfId="476"/>
    <cellStyle name="Normal 30 2" xfId="15238"/>
    <cellStyle name="Normal 30 2 2" xfId="15239"/>
    <cellStyle name="Normal 30 2_2018 v 2019 Nominal" xfId="15240"/>
    <cellStyle name="Normal 30 3" xfId="15241"/>
    <cellStyle name="Normal 30_2018 v 2019 Nominal" xfId="15242"/>
    <cellStyle name="Normal 300" xfId="15243"/>
    <cellStyle name="Normal 301" xfId="15244"/>
    <cellStyle name="Normal 302" xfId="15245"/>
    <cellStyle name="Normal 303" xfId="15246"/>
    <cellStyle name="Normal 304" xfId="15247"/>
    <cellStyle name="Normal 305" xfId="15248"/>
    <cellStyle name="Normal 306" xfId="15249"/>
    <cellStyle name="Normal 307" xfId="15250"/>
    <cellStyle name="Normal 308" xfId="15251"/>
    <cellStyle name="Normal 309" xfId="15252"/>
    <cellStyle name="Normal 31" xfId="477"/>
    <cellStyle name="Normal 31 2" xfId="15253"/>
    <cellStyle name="Normal 31 2 2" xfId="15254"/>
    <cellStyle name="Normal 31 2_2018 v 2019 Nominal" xfId="15255"/>
    <cellStyle name="Normal 31 3" xfId="15256"/>
    <cellStyle name="Normal 31_2018 v 2019 Nominal" xfId="15257"/>
    <cellStyle name="Normal 310" xfId="15258"/>
    <cellStyle name="Normal 311" xfId="15259"/>
    <cellStyle name="Normal 312" xfId="15260"/>
    <cellStyle name="Normal 313" xfId="15261"/>
    <cellStyle name="Normal 314" xfId="15262"/>
    <cellStyle name="Normal 315" xfId="15263"/>
    <cellStyle name="Normal 316" xfId="15264"/>
    <cellStyle name="Normal 317" xfId="15265"/>
    <cellStyle name="Normal 318" xfId="15266"/>
    <cellStyle name="Normal 319" xfId="15267"/>
    <cellStyle name="Normal 32" xfId="27"/>
    <cellStyle name="Normal 32 2" xfId="15268"/>
    <cellStyle name="Normal 32 2 2" xfId="15269"/>
    <cellStyle name="Normal 32 2_2018 v 2019 Nominal" xfId="15270"/>
    <cellStyle name="Normal 32 3" xfId="713"/>
    <cellStyle name="Normal 32_2018 v 2019 Nominal" xfId="15271"/>
    <cellStyle name="Normal 320" xfId="15272"/>
    <cellStyle name="Normal 321" xfId="15273"/>
    <cellStyle name="Normal 322" xfId="15274"/>
    <cellStyle name="Normal 323" xfId="15275"/>
    <cellStyle name="Normal 324" xfId="15276"/>
    <cellStyle name="Normal 325" xfId="15277"/>
    <cellStyle name="Normal 326" xfId="15278"/>
    <cellStyle name="Normal 327" xfId="15279"/>
    <cellStyle name="Normal 328" xfId="15280"/>
    <cellStyle name="Normal 329" xfId="15281"/>
    <cellStyle name="Normal 33" xfId="478"/>
    <cellStyle name="Normal 33 2" xfId="15282"/>
    <cellStyle name="Normal 33 2 2" xfId="15283"/>
    <cellStyle name="Normal 33 2_2018 v 2019 Nominal" xfId="15284"/>
    <cellStyle name="Normal 33 3" xfId="15285"/>
    <cellStyle name="Normal 33_2018 v 2019 Nominal" xfId="15286"/>
    <cellStyle name="Normal 330" xfId="15287"/>
    <cellStyle name="Normal 331" xfId="15288"/>
    <cellStyle name="Normal 332" xfId="15289"/>
    <cellStyle name="Normal 333" xfId="15290"/>
    <cellStyle name="Normal 334" xfId="15291"/>
    <cellStyle name="Normal 335" xfId="15292"/>
    <cellStyle name="Normal 336" xfId="15293"/>
    <cellStyle name="Normal 337" xfId="15294"/>
    <cellStyle name="Normal 338" xfId="15295"/>
    <cellStyle name="Normal 339" xfId="15296"/>
    <cellStyle name="Normal 34" xfId="479"/>
    <cellStyle name="Normal 34 2" xfId="15297"/>
    <cellStyle name="Normal 34 2 2" xfId="15298"/>
    <cellStyle name="Normal 34 2_2018 v 2019 Nominal" xfId="15299"/>
    <cellStyle name="Normal 34 3" xfId="15300"/>
    <cellStyle name="Normal 34_2018 v 2019 Nominal" xfId="15301"/>
    <cellStyle name="Normal 340" xfId="15302"/>
    <cellStyle name="Normal 341" xfId="15303"/>
    <cellStyle name="Normal 342" xfId="15304"/>
    <cellStyle name="Normal 343" xfId="15305"/>
    <cellStyle name="Normal 344" xfId="15306"/>
    <cellStyle name="Normal 345" xfId="15307"/>
    <cellStyle name="Normal 346" xfId="15308"/>
    <cellStyle name="Normal 347" xfId="15309"/>
    <cellStyle name="Normal 348" xfId="15310"/>
    <cellStyle name="Normal 349" xfId="15311"/>
    <cellStyle name="Normal 35" xfId="703"/>
    <cellStyle name="Normal 35 2" xfId="15312"/>
    <cellStyle name="Normal 35 2 2" xfId="15313"/>
    <cellStyle name="Normal 35 2_2018 v 2019 Nominal" xfId="15314"/>
    <cellStyle name="Normal 35 3" xfId="15315"/>
    <cellStyle name="Normal 35_2018 v 2019 Nominal" xfId="15316"/>
    <cellStyle name="Normal 350" xfId="15317"/>
    <cellStyle name="Normal 351" xfId="15318"/>
    <cellStyle name="Normal 352" xfId="15319"/>
    <cellStyle name="Normal 353" xfId="15320"/>
    <cellStyle name="Normal 354" xfId="15321"/>
    <cellStyle name="Normal 355" xfId="15322"/>
    <cellStyle name="Normal 356" xfId="15323"/>
    <cellStyle name="Normal 357" xfId="15324"/>
    <cellStyle name="Normal 358" xfId="15325"/>
    <cellStyle name="Normal 359" xfId="15326"/>
    <cellStyle name="Normal 36" xfId="704"/>
    <cellStyle name="Normal 36 2" xfId="15327"/>
    <cellStyle name="Normal 36 2 2" xfId="15328"/>
    <cellStyle name="Normal 36 2_2018 v 2019 Nominal" xfId="15329"/>
    <cellStyle name="Normal 36 3" xfId="15330"/>
    <cellStyle name="Normal 36_2018 v 2019 Nominal" xfId="15331"/>
    <cellStyle name="Normal 360" xfId="15332"/>
    <cellStyle name="Normal 361" xfId="15333"/>
    <cellStyle name="Normal 362" xfId="15334"/>
    <cellStyle name="Normal 363" xfId="15335"/>
    <cellStyle name="Normal 364" xfId="15336"/>
    <cellStyle name="Normal 365" xfId="15337"/>
    <cellStyle name="Normal 366" xfId="15338"/>
    <cellStyle name="Normal 367" xfId="15339"/>
    <cellStyle name="Normal 368" xfId="15340"/>
    <cellStyle name="Normal 369" xfId="15341"/>
    <cellStyle name="Normal 37" xfId="705"/>
    <cellStyle name="Normal 37 2" xfId="15342"/>
    <cellStyle name="Normal 37 2 2" xfId="15343"/>
    <cellStyle name="Normal 37 2_2018 v 2019 Nominal" xfId="15344"/>
    <cellStyle name="Normal 37 3" xfId="15345"/>
    <cellStyle name="Normal 37_2018 v 2019 Nominal" xfId="15346"/>
    <cellStyle name="Normal 370" xfId="15347"/>
    <cellStyle name="Normal 371" xfId="15348"/>
    <cellStyle name="Normal 372" xfId="15349"/>
    <cellStyle name="Normal 373" xfId="15350"/>
    <cellStyle name="Normal 374" xfId="15351"/>
    <cellStyle name="Normal 375" xfId="15352"/>
    <cellStyle name="Normal 376" xfId="15353"/>
    <cellStyle name="Normal 377" xfId="15354"/>
    <cellStyle name="Normal 378" xfId="15355"/>
    <cellStyle name="Normal 379" xfId="15356"/>
    <cellStyle name="Normal 38" xfId="480"/>
    <cellStyle name="Normal 38 2" xfId="481"/>
    <cellStyle name="Normal 38 2 2" xfId="15357"/>
    <cellStyle name="Normal 38 2_2018 v 2019 Nominal" xfId="15358"/>
    <cellStyle name="Normal 38 3" xfId="15359"/>
    <cellStyle name="Normal 38_2018 v 2019 Nominal" xfId="15360"/>
    <cellStyle name="Normal 380" xfId="15361"/>
    <cellStyle name="Normal 381" xfId="15362"/>
    <cellStyle name="Normal 382" xfId="15363"/>
    <cellStyle name="Normal 383" xfId="15364"/>
    <cellStyle name="Normal 384" xfId="15365"/>
    <cellStyle name="Normal 385" xfId="15366"/>
    <cellStyle name="Normal 386" xfId="15367"/>
    <cellStyle name="Normal 387" xfId="15368"/>
    <cellStyle name="Normal 388" xfId="15369"/>
    <cellStyle name="Normal 389" xfId="15370"/>
    <cellStyle name="Normal 39" xfId="24"/>
    <cellStyle name="Normal 39 2" xfId="15371"/>
    <cellStyle name="Normal 39 2 2" xfId="15372"/>
    <cellStyle name="Normal 39 2_2018 v 2019 Nominal" xfId="15373"/>
    <cellStyle name="Normal 39 3" xfId="15374"/>
    <cellStyle name="Normal 39_2018 v 2019 Nominal" xfId="15375"/>
    <cellStyle name="Normal 390" xfId="15376"/>
    <cellStyle name="Normal 391" xfId="15377"/>
    <cellStyle name="Normal 392" xfId="15378"/>
    <cellStyle name="Normal 393" xfId="15379"/>
    <cellStyle name="Normal 394" xfId="15380"/>
    <cellStyle name="Normal 395" xfId="15381"/>
    <cellStyle name="Normal 396" xfId="15382"/>
    <cellStyle name="Normal 397" xfId="15383"/>
    <cellStyle name="Normal 398" xfId="15384"/>
    <cellStyle name="Normal 399" xfId="15385"/>
    <cellStyle name="Normal 3dp 2" xfId="19238"/>
    <cellStyle name="Normal 4" xfId="482"/>
    <cellStyle name="Normal 4 10" xfId="15386"/>
    <cellStyle name="Normal 4 10 2" xfId="15387"/>
    <cellStyle name="Normal 4 10_2018 v 2019 Nominal" xfId="15388"/>
    <cellStyle name="Normal 4 2" xfId="483"/>
    <cellStyle name="Normal 4 2 2" xfId="484"/>
    <cellStyle name="Normal 4 2 2 2" xfId="485"/>
    <cellStyle name="Normal 4 2 2 2 2" xfId="486"/>
    <cellStyle name="Normal 4 2 2 2 3" xfId="487"/>
    <cellStyle name="Normal 4 2 2 2_2018 v 2019 Nominal" xfId="15389"/>
    <cellStyle name="Normal 4 2 2 3" xfId="488"/>
    <cellStyle name="Normal 4 2 2 4" xfId="489"/>
    <cellStyle name="Normal 4 2 2_2018 v 2019 Nominal" xfId="15390"/>
    <cellStyle name="Normal 4 2 3" xfId="490"/>
    <cellStyle name="Normal 4 2 3 2" xfId="491"/>
    <cellStyle name="Normal 4 2 3 2 2" xfId="492"/>
    <cellStyle name="Normal 4 2 3 2 3" xfId="493"/>
    <cellStyle name="Normal 4 2 3 2_2018 v 2019 Nominal" xfId="15391"/>
    <cellStyle name="Normal 4 2 3 3" xfId="494"/>
    <cellStyle name="Normal 4 2 3 4" xfId="495"/>
    <cellStyle name="Normal 4 2 3_2018 v 2019 Nominal" xfId="15392"/>
    <cellStyle name="Normal 4 2 4" xfId="15393"/>
    <cellStyle name="Normal 4 2 4 2" xfId="15394"/>
    <cellStyle name="Normal 4 2 4 3" xfId="15395"/>
    <cellStyle name="Normal 4 2 4_2018 v 2019 Nominal" xfId="15396"/>
    <cellStyle name="Normal 4 2 5" xfId="15397"/>
    <cellStyle name="Normal 4 2 5 2" xfId="15398"/>
    <cellStyle name="Normal 4 2 5_2018 v 2019 Nominal" xfId="15399"/>
    <cellStyle name="Normal 4 2 6" xfId="15400"/>
    <cellStyle name="Normal 4 2_2018 v 2019 Nominal" xfId="15401"/>
    <cellStyle name="Normal 4 3" xfId="496"/>
    <cellStyle name="Normal 4 3 2" xfId="497"/>
    <cellStyle name="Normal 4 3 2 2" xfId="498"/>
    <cellStyle name="Normal 4 3 2 2 2" xfId="15402"/>
    <cellStyle name="Normal 4 3 2 2_2018 v 2019 Nominal" xfId="15403"/>
    <cellStyle name="Normal 4 3 2 3" xfId="499"/>
    <cellStyle name="Normal 4 3 2_2018 v 2019 Nominal" xfId="15404"/>
    <cellStyle name="Normal 4 3 3" xfId="500"/>
    <cellStyle name="Normal 4 3 3 2" xfId="501"/>
    <cellStyle name="Normal 4 3 3 3" xfId="15405"/>
    <cellStyle name="Normal 4 3 3_2018 v 2019 Nominal" xfId="15406"/>
    <cellStyle name="Normal 4 3 4" xfId="502"/>
    <cellStyle name="Normal 4 3 4 2" xfId="15407"/>
    <cellStyle name="Normal 4 3 4_2018 v 2019 Nominal" xfId="15408"/>
    <cellStyle name="Normal 4 3 5" xfId="15409"/>
    <cellStyle name="Normal 4 3 6" xfId="15410"/>
    <cellStyle name="Normal 4 3_2018 v 2019 Nominal" xfId="15411"/>
    <cellStyle name="Normal 4 4" xfId="503"/>
    <cellStyle name="Normal 4 4 2" xfId="15412"/>
    <cellStyle name="Normal 4 4_2018 v 2019 Nominal" xfId="15413"/>
    <cellStyle name="Normal 4 5" xfId="504"/>
    <cellStyle name="Normal 4 5 2" xfId="15414"/>
    <cellStyle name="Normal 4 5 2 2" xfId="15415"/>
    <cellStyle name="Normal 4 5 2_2018 v 2019 Nominal" xfId="15416"/>
    <cellStyle name="Normal 4 5 3" xfId="15417"/>
    <cellStyle name="Normal 4 5_2018 v 2019 Nominal" xfId="15418"/>
    <cellStyle name="Normal 4 6" xfId="505"/>
    <cellStyle name="Normal 4 6 2" xfId="15419"/>
    <cellStyle name="Normal 4 6 3" xfId="15420"/>
    <cellStyle name="Normal 4 6_2018 v 2019 Nominal" xfId="15421"/>
    <cellStyle name="Normal 4 7" xfId="15422"/>
    <cellStyle name="Normal 4 7 2" xfId="15423"/>
    <cellStyle name="Normal 4 7_2018 v 2019 Nominal" xfId="15424"/>
    <cellStyle name="Normal 4 8" xfId="15425"/>
    <cellStyle name="Normal 4 8 2" xfId="15426"/>
    <cellStyle name="Normal 4 8_2018 v 2019 Nominal" xfId="15427"/>
    <cellStyle name="Normal 4 9" xfId="15428"/>
    <cellStyle name="Normal 4 9 2" xfId="15429"/>
    <cellStyle name="Normal 4 9_2018 v 2019 Nominal" xfId="15430"/>
    <cellStyle name="Normal 4_2018 v 2019 Nominal" xfId="15431"/>
    <cellStyle name="Normal 40" xfId="506"/>
    <cellStyle name="Normal 40 2" xfId="507"/>
    <cellStyle name="Normal 40 2 2" xfId="15432"/>
    <cellStyle name="Normal 40 2_2018 v 2019 Nominal" xfId="15433"/>
    <cellStyle name="Normal 40 3" xfId="15434"/>
    <cellStyle name="Normal 40_2018 v 2019 Nominal" xfId="15435"/>
    <cellStyle name="Normal 400" xfId="15436"/>
    <cellStyle name="Normal 401" xfId="15437"/>
    <cellStyle name="Normal 402" xfId="15438"/>
    <cellStyle name="Normal 403" xfId="15439"/>
    <cellStyle name="Normal 404" xfId="15440"/>
    <cellStyle name="Normal 405" xfId="15441"/>
    <cellStyle name="Normal 406" xfId="15442"/>
    <cellStyle name="Normal 407" xfId="15443"/>
    <cellStyle name="Normal 408" xfId="15444"/>
    <cellStyle name="Normal 409" xfId="15445"/>
    <cellStyle name="Normal 41" xfId="32"/>
    <cellStyle name="Normal 41 2" xfId="15446"/>
    <cellStyle name="Normal 41 2 2" xfId="15447"/>
    <cellStyle name="Normal 41 2_2018 v 2019 Nominal" xfId="15448"/>
    <cellStyle name="Normal 41 3" xfId="15449"/>
    <cellStyle name="Normal 41_2018 v 2019 Nominal" xfId="15450"/>
    <cellStyle name="Normal 410" xfId="15451"/>
    <cellStyle name="Normal 411" xfId="15452"/>
    <cellStyle name="Normal 412" xfId="15453"/>
    <cellStyle name="Normal 413" xfId="15454"/>
    <cellStyle name="Normal 414" xfId="15455"/>
    <cellStyle name="Normal 415" xfId="15456"/>
    <cellStyle name="Normal 416" xfId="15457"/>
    <cellStyle name="Normal 417" xfId="15458"/>
    <cellStyle name="Normal 418" xfId="15459"/>
    <cellStyle name="Normal 419" xfId="15460"/>
    <cellStyle name="Normal 42" xfId="845"/>
    <cellStyle name="Normal 42 2" xfId="15461"/>
    <cellStyle name="Normal 42 2 2" xfId="15462"/>
    <cellStyle name="Normal 42 2_2018 v 2019 Nominal" xfId="15463"/>
    <cellStyle name="Normal 42 3" xfId="15464"/>
    <cellStyle name="Normal 42_2018 v 2019 Nominal" xfId="15465"/>
    <cellStyle name="Normal 420" xfId="15466"/>
    <cellStyle name="Normal 421" xfId="15467"/>
    <cellStyle name="Normal 422" xfId="15468"/>
    <cellStyle name="Normal 423" xfId="15469"/>
    <cellStyle name="Normal 424" xfId="15470"/>
    <cellStyle name="Normal 425" xfId="15471"/>
    <cellStyle name="Normal 426" xfId="15472"/>
    <cellStyle name="Normal 427" xfId="15473"/>
    <cellStyle name="Normal 428" xfId="15474"/>
    <cellStyle name="Normal 429" xfId="15475"/>
    <cellStyle name="Normal 43" xfId="15476"/>
    <cellStyle name="Normal 43 2" xfId="15477"/>
    <cellStyle name="Normal 43 2 2" xfId="15478"/>
    <cellStyle name="Normal 43 2_2018 v 2019 Nominal" xfId="15479"/>
    <cellStyle name="Normal 43 3" xfId="15480"/>
    <cellStyle name="Normal 43_2018 v 2019 Nominal" xfId="15481"/>
    <cellStyle name="Normal 430" xfId="15482"/>
    <cellStyle name="Normal 431" xfId="15483"/>
    <cellStyle name="Normal 432" xfId="15484"/>
    <cellStyle name="Normal 433" xfId="15485"/>
    <cellStyle name="Normal 434" xfId="15486"/>
    <cellStyle name="Normal 435" xfId="15487"/>
    <cellStyle name="Normal 436" xfId="15488"/>
    <cellStyle name="Normal 437" xfId="15489"/>
    <cellStyle name="Normal 438" xfId="15490"/>
    <cellStyle name="Normal 439" xfId="15491"/>
    <cellStyle name="Normal 44" xfId="15492"/>
    <cellStyle name="Normal 44 2" xfId="15493"/>
    <cellStyle name="Normal 44 2 2" xfId="15494"/>
    <cellStyle name="Normal 44 2 3" xfId="15495"/>
    <cellStyle name="Normal 44 2_2018 v 2019 Nominal" xfId="15496"/>
    <cellStyle name="Normal 44 3" xfId="15497"/>
    <cellStyle name="Normal 44_2018 v 2019 Nominal" xfId="15498"/>
    <cellStyle name="Normal 440" xfId="15499"/>
    <cellStyle name="Normal 441" xfId="15500"/>
    <cellStyle name="Normal 442" xfId="15501"/>
    <cellStyle name="Normal 443" xfId="15502"/>
    <cellStyle name="Normal 444" xfId="15503"/>
    <cellStyle name="Normal 445" xfId="15504"/>
    <cellStyle name="Normal 446" xfId="15505"/>
    <cellStyle name="Normal 447" xfId="15506"/>
    <cellStyle name="Normal 448" xfId="15507"/>
    <cellStyle name="Normal 449" xfId="15508"/>
    <cellStyle name="Normal 45" xfId="15509"/>
    <cellStyle name="Normal 45 2" xfId="15510"/>
    <cellStyle name="Normal 45 2 2" xfId="15511"/>
    <cellStyle name="Normal 45 2 3" xfId="15512"/>
    <cellStyle name="Normal 45 2_2018 v 2019 Nominal" xfId="15513"/>
    <cellStyle name="Normal 45 3" xfId="15514"/>
    <cellStyle name="Normal 45_2018 v 2019 Nominal" xfId="15515"/>
    <cellStyle name="Normal 46" xfId="15516"/>
    <cellStyle name="Normal 46 2" xfId="15517"/>
    <cellStyle name="Normal 46 2 2" xfId="15518"/>
    <cellStyle name="Normal 46 2 3" xfId="15519"/>
    <cellStyle name="Normal 46 2_2018 v 2019 Nominal" xfId="15520"/>
    <cellStyle name="Normal 46 3" xfId="15521"/>
    <cellStyle name="Normal 46_2018 v 2019 Nominal" xfId="15522"/>
    <cellStyle name="Normal 47" xfId="15523"/>
    <cellStyle name="Normal 47 2" xfId="15524"/>
    <cellStyle name="Normal 47 2 2" xfId="15525"/>
    <cellStyle name="Normal 47 2 3" xfId="15526"/>
    <cellStyle name="Normal 47 2_2018 v 2019 Nominal" xfId="15527"/>
    <cellStyle name="Normal 47 3" xfId="15528"/>
    <cellStyle name="Normal 47_2018 v 2019 Nominal" xfId="15529"/>
    <cellStyle name="Normal 48" xfId="15530"/>
    <cellStyle name="Normal 48 2" xfId="15531"/>
    <cellStyle name="Normal 48 2 2" xfId="15532"/>
    <cellStyle name="Normal 48 2 3" xfId="15533"/>
    <cellStyle name="Normal 48 2_2018 v 2019 Nominal" xfId="15534"/>
    <cellStyle name="Normal 48 3" xfId="15535"/>
    <cellStyle name="Normal 48_2018 v 2019 Nominal" xfId="15536"/>
    <cellStyle name="Normal 49" xfId="15537"/>
    <cellStyle name="Normal 49 2" xfId="15538"/>
    <cellStyle name="Normal 49 2 2" xfId="15539"/>
    <cellStyle name="Normal 49 2_2018 v 2019 Nominal" xfId="15540"/>
    <cellStyle name="Normal 49 3" xfId="15541"/>
    <cellStyle name="Normal 49_2018 v 2019 Nominal" xfId="15542"/>
    <cellStyle name="Normal 5" xfId="508"/>
    <cellStyle name="Normal 5 10" xfId="15543"/>
    <cellStyle name="Normal 5 11" xfId="15544"/>
    <cellStyle name="Normal 5 2" xfId="509"/>
    <cellStyle name="Normal 5 2 2" xfId="15545"/>
    <cellStyle name="Normal 5 2 2 2" xfId="15546"/>
    <cellStyle name="Normal 5 2 2 2 2" xfId="15547"/>
    <cellStyle name="Normal 5 2 2 2_2018 v 2019 Nominal" xfId="15548"/>
    <cellStyle name="Normal 5 2 2 3" xfId="15549"/>
    <cellStyle name="Normal 5 2 2_2018 v 2019 Nominal" xfId="15550"/>
    <cellStyle name="Normal 5 2 3" xfId="15551"/>
    <cellStyle name="Normal 5 2 3 2" xfId="15552"/>
    <cellStyle name="Normal 5 2 3 2 2" xfId="15553"/>
    <cellStyle name="Normal 5 2 3 2_2018 v 2019 Nominal" xfId="15554"/>
    <cellStyle name="Normal 5 2 3 3" xfId="15555"/>
    <cellStyle name="Normal 5 2 3_2018 v 2019 Nominal" xfId="15556"/>
    <cellStyle name="Normal 5 2 4" xfId="15557"/>
    <cellStyle name="Normal 5 2 4 2" xfId="15558"/>
    <cellStyle name="Normal 5 2 4 3" xfId="15559"/>
    <cellStyle name="Normal 5 2 4_2018 v 2019 Nominal" xfId="15560"/>
    <cellStyle name="Normal 5 2 5" xfId="15561"/>
    <cellStyle name="Normal 5 2 5 2" xfId="15562"/>
    <cellStyle name="Normal 5 2 5_2018 v 2019 Nominal" xfId="15563"/>
    <cellStyle name="Normal 5 2 6" xfId="15564"/>
    <cellStyle name="Normal 5 2_2018 v 2019 Nominal" xfId="15565"/>
    <cellStyle name="Normal 5 3" xfId="510"/>
    <cellStyle name="Normal 5 3 2" xfId="15566"/>
    <cellStyle name="Normal 5 3 2 2" xfId="15567"/>
    <cellStyle name="Normal 5 3 2 2 2" xfId="15568"/>
    <cellStyle name="Normal 5 3 2 2_2018 v 2019 Nominal" xfId="15569"/>
    <cellStyle name="Normal 5 3 2 3" xfId="15570"/>
    <cellStyle name="Normal 5 3 2_2018 v 2019 Nominal" xfId="15571"/>
    <cellStyle name="Normal 5 3 3" xfId="15572"/>
    <cellStyle name="Normal 5 3 3 2" xfId="15573"/>
    <cellStyle name="Normal 5 3 3 2 2" xfId="15574"/>
    <cellStyle name="Normal 5 3 3 2_2018 v 2019 Nominal" xfId="15575"/>
    <cellStyle name="Normal 5 3 3 3" xfId="15576"/>
    <cellStyle name="Normal 5 3 3_2018 v 2019 Nominal" xfId="15577"/>
    <cellStyle name="Normal 5 3 4" xfId="15578"/>
    <cellStyle name="Normal 5 3 4 2" xfId="15579"/>
    <cellStyle name="Normal 5 3 4 3" xfId="15580"/>
    <cellStyle name="Normal 5 3 4_2018 v 2019 Nominal" xfId="15581"/>
    <cellStyle name="Normal 5 3 5" xfId="15582"/>
    <cellStyle name="Normal 5 3 5 2" xfId="15583"/>
    <cellStyle name="Normal 5 3 5_2018 v 2019 Nominal" xfId="15584"/>
    <cellStyle name="Normal 5 3 6" xfId="15585"/>
    <cellStyle name="Normal 5 3 7" xfId="15586"/>
    <cellStyle name="Normal 5 3_2018 v 2019 Nominal" xfId="15587"/>
    <cellStyle name="Normal 5 4" xfId="15588"/>
    <cellStyle name="Normal 5 4 2" xfId="15589"/>
    <cellStyle name="Normal 5 4 2 2" xfId="15590"/>
    <cellStyle name="Normal 5 4 2 2 2" xfId="15591"/>
    <cellStyle name="Normal 5 4 2 2_2018 v 2019 Nominal" xfId="15592"/>
    <cellStyle name="Normal 5 4 2 3" xfId="15593"/>
    <cellStyle name="Normal 5 4 2_2018 v 2019 Nominal" xfId="15594"/>
    <cellStyle name="Normal 5 4 3" xfId="15595"/>
    <cellStyle name="Normal 5 4 3 2" xfId="15596"/>
    <cellStyle name="Normal 5 4 3 3" xfId="15597"/>
    <cellStyle name="Normal 5 4 3_2018 v 2019 Nominal" xfId="15598"/>
    <cellStyle name="Normal 5 4 4" xfId="15599"/>
    <cellStyle name="Normal 5 4 4 2" xfId="15600"/>
    <cellStyle name="Normal 5 4 4_2018 v 2019 Nominal" xfId="15601"/>
    <cellStyle name="Normal 5 4 5" xfId="15602"/>
    <cellStyle name="Normal 5 4_2018 v 2019 Nominal" xfId="15603"/>
    <cellStyle name="Normal 5 5" xfId="15604"/>
    <cellStyle name="Normal 5 5 2" xfId="15605"/>
    <cellStyle name="Normal 5 5 2 2" xfId="15606"/>
    <cellStyle name="Normal 5 5 2_2018 v 2019 Nominal" xfId="15607"/>
    <cellStyle name="Normal 5 5 3" xfId="15608"/>
    <cellStyle name="Normal 5 5_2018 v 2019 Nominal" xfId="15609"/>
    <cellStyle name="Normal 5 6" xfId="15610"/>
    <cellStyle name="Normal 5 6 2" xfId="15611"/>
    <cellStyle name="Normal 5 6 2 2" xfId="15612"/>
    <cellStyle name="Normal 5 6 2_2018 v 2019 Nominal" xfId="15613"/>
    <cellStyle name="Normal 5 6 3" xfId="15614"/>
    <cellStyle name="Normal 5 6_2018 v 2019 Nominal" xfId="15615"/>
    <cellStyle name="Normal 5 7" xfId="15616"/>
    <cellStyle name="Normal 5 7 2" xfId="15617"/>
    <cellStyle name="Normal 5 7 2 2" xfId="15618"/>
    <cellStyle name="Normal 5 7 2_2018 v 2019 Nominal" xfId="15619"/>
    <cellStyle name="Normal 5 7 3" xfId="15620"/>
    <cellStyle name="Normal 5 7_2018 v 2019 Nominal" xfId="15621"/>
    <cellStyle name="Normal 5 8" xfId="15622"/>
    <cellStyle name="Normal 5 8 2" xfId="15623"/>
    <cellStyle name="Normal 5 8 3" xfId="15624"/>
    <cellStyle name="Normal 5 8_2018 v 2019 Nominal" xfId="15625"/>
    <cellStyle name="Normal 5 9" xfId="15626"/>
    <cellStyle name="Normal 5 9 2" xfId="15627"/>
    <cellStyle name="Normal 5 9_2018 v 2019 Nominal" xfId="15628"/>
    <cellStyle name="Normal 5_2018 v 2019 Nominal" xfId="15629"/>
    <cellStyle name="Normal 50" xfId="15630"/>
    <cellStyle name="Normal 50 2" xfId="15631"/>
    <cellStyle name="Normal 50 2 2" xfId="15632"/>
    <cellStyle name="Normal 50 2_2018 v 2019 Nominal" xfId="15633"/>
    <cellStyle name="Normal 50 3" xfId="15634"/>
    <cellStyle name="Normal 50_2018 v 2019 Nominal" xfId="15635"/>
    <cellStyle name="Normal 51" xfId="15636"/>
    <cellStyle name="Normal 51 2" xfId="15637"/>
    <cellStyle name="Normal 51 2 2" xfId="15638"/>
    <cellStyle name="Normal 51 2 2 2" xfId="15639"/>
    <cellStyle name="Normal 51 2 2_2018 v 2019 Nominal" xfId="15640"/>
    <cellStyle name="Normal 51 2 3" xfId="15641"/>
    <cellStyle name="Normal 51 2_2018 v 2019 Nominal" xfId="15642"/>
    <cellStyle name="Normal 51 3" xfId="15643"/>
    <cellStyle name="Normal 51 3 2" xfId="15644"/>
    <cellStyle name="Normal 51 3 3" xfId="15645"/>
    <cellStyle name="Normal 51 3_2018 v 2019 Nominal" xfId="15646"/>
    <cellStyle name="Normal 51 4" xfId="15647"/>
    <cellStyle name="Normal 51 4 2" xfId="15648"/>
    <cellStyle name="Normal 51 4_2018 v 2019 Nominal" xfId="15649"/>
    <cellStyle name="Normal 51 5" xfId="15650"/>
    <cellStyle name="Normal 51_2018 v 2019 Nominal" xfId="15651"/>
    <cellStyle name="Normal 52" xfId="15652"/>
    <cellStyle name="Normal 52 2" xfId="15653"/>
    <cellStyle name="Normal 52 2 2" xfId="15654"/>
    <cellStyle name="Normal 52 2 2 2" xfId="15655"/>
    <cellStyle name="Normal 52 2 2_2018 v 2019 Nominal" xfId="15656"/>
    <cellStyle name="Normal 52 2 3" xfId="15657"/>
    <cellStyle name="Normal 52 2_2018 v 2019 Nominal" xfId="15658"/>
    <cellStyle name="Normal 52 3" xfId="15659"/>
    <cellStyle name="Normal 52 3 2" xfId="15660"/>
    <cellStyle name="Normal 52 3_2018 v 2019 Nominal" xfId="15661"/>
    <cellStyle name="Normal 52 4" xfId="15662"/>
    <cellStyle name="Normal 52 4 2" xfId="15663"/>
    <cellStyle name="Normal 52 4_2018 v 2019 Nominal" xfId="15664"/>
    <cellStyle name="Normal 52 5" xfId="15665"/>
    <cellStyle name="Normal 52_2018 v 2019 Nominal" xfId="15666"/>
    <cellStyle name="Normal 53" xfId="15667"/>
    <cellStyle name="Normal 53 2" xfId="15668"/>
    <cellStyle name="Normal 53 2 2" xfId="15669"/>
    <cellStyle name="Normal 53 2 2 2" xfId="15670"/>
    <cellStyle name="Normal 53 2 2_2018 v 2019 Nominal" xfId="15671"/>
    <cellStyle name="Normal 53 2 3" xfId="15672"/>
    <cellStyle name="Normal 53 2_2018 v 2019 Nominal" xfId="15673"/>
    <cellStyle name="Normal 53 3" xfId="15674"/>
    <cellStyle name="Normal 53 3 2" xfId="15675"/>
    <cellStyle name="Normal 53 3_2018 v 2019 Nominal" xfId="15676"/>
    <cellStyle name="Normal 53 4" xfId="15677"/>
    <cellStyle name="Normal 53 4 2" xfId="15678"/>
    <cellStyle name="Normal 53 4_2018 v 2019 Nominal" xfId="15679"/>
    <cellStyle name="Normal 53 5" xfId="15680"/>
    <cellStyle name="Normal 53_2018 v 2019 Nominal" xfId="15681"/>
    <cellStyle name="Normal 54" xfId="15682"/>
    <cellStyle name="Normal 54 2" xfId="15683"/>
    <cellStyle name="Normal 54 2 2" xfId="15684"/>
    <cellStyle name="Normal 54 2 2 2" xfId="15685"/>
    <cellStyle name="Normal 54 2 2_2018 v 2019 Nominal" xfId="15686"/>
    <cellStyle name="Normal 54 2 3" xfId="15687"/>
    <cellStyle name="Normal 54 2 4" xfId="15688"/>
    <cellStyle name="Normal 54 2_2018 v 2019 Nominal" xfId="15689"/>
    <cellStyle name="Normal 54 3" xfId="15690"/>
    <cellStyle name="Normal 54 3 2" xfId="15691"/>
    <cellStyle name="Normal 54 3_2018 v 2019 Nominal" xfId="15692"/>
    <cellStyle name="Normal 54 4" xfId="15693"/>
    <cellStyle name="Normal 54 4 2" xfId="15694"/>
    <cellStyle name="Normal 54 4_2018 v 2019 Nominal" xfId="15695"/>
    <cellStyle name="Normal 54 5" xfId="15696"/>
    <cellStyle name="Normal 54_2018 v 2019 Nominal" xfId="15697"/>
    <cellStyle name="Normal 55" xfId="15698"/>
    <cellStyle name="Normal 55 2" xfId="15699"/>
    <cellStyle name="Normal 55 2 2" xfId="15700"/>
    <cellStyle name="Normal 55 2 2 2" xfId="15701"/>
    <cellStyle name="Normal 55 2 2_2018 v 2019 Nominal" xfId="15702"/>
    <cellStyle name="Normal 55 2 3" xfId="15703"/>
    <cellStyle name="Normal 55 2_2018 v 2019 Nominal" xfId="15704"/>
    <cellStyle name="Normal 55 3" xfId="15705"/>
    <cellStyle name="Normal 55 3 2" xfId="15706"/>
    <cellStyle name="Normal 55 3 3" xfId="15707"/>
    <cellStyle name="Normal 55 3_2018 v 2019 Nominal" xfId="15708"/>
    <cellStyle name="Normal 55 4" xfId="15709"/>
    <cellStyle name="Normal 55 4 2" xfId="15710"/>
    <cellStyle name="Normal 55 4_2018 v 2019 Nominal" xfId="15711"/>
    <cellStyle name="Normal 55 5" xfId="15712"/>
    <cellStyle name="Normal 55_2018 v 2019 Nominal" xfId="15713"/>
    <cellStyle name="Normal 56" xfId="15714"/>
    <cellStyle name="Normal 56 2" xfId="15715"/>
    <cellStyle name="Normal 56 2 2" xfId="15716"/>
    <cellStyle name="Normal 56 2 2 2" xfId="15717"/>
    <cellStyle name="Normal 56 2 2_2018 v 2019 Nominal" xfId="15718"/>
    <cellStyle name="Normal 56 2 3" xfId="15719"/>
    <cellStyle name="Normal 56 2_2018 v 2019 Nominal" xfId="15720"/>
    <cellStyle name="Normal 56 3" xfId="15721"/>
    <cellStyle name="Normal 56 3 2" xfId="15722"/>
    <cellStyle name="Normal 56 3_2018 v 2019 Nominal" xfId="15723"/>
    <cellStyle name="Normal 56 4" xfId="15724"/>
    <cellStyle name="Normal 56 4 2" xfId="15725"/>
    <cellStyle name="Normal 56 4_2018 v 2019 Nominal" xfId="15726"/>
    <cellStyle name="Normal 56 5" xfId="15727"/>
    <cellStyle name="Normal 56_2018 v 2019 Nominal" xfId="15728"/>
    <cellStyle name="Normal 57" xfId="15729"/>
    <cellStyle name="Normal 57 2" xfId="15730"/>
    <cellStyle name="Normal 57 2 2" xfId="15731"/>
    <cellStyle name="Normal 57 2 2 2" xfId="15732"/>
    <cellStyle name="Normal 57 2 2_2018 v 2019 Nominal" xfId="15733"/>
    <cellStyle name="Normal 57 2 3" xfId="15734"/>
    <cellStyle name="Normal 57 2_2018 v 2019 Nominal" xfId="15735"/>
    <cellStyle name="Normal 57 3" xfId="15736"/>
    <cellStyle name="Normal 57 3 2" xfId="15737"/>
    <cellStyle name="Normal 57 3_2018 v 2019 Nominal" xfId="15738"/>
    <cellStyle name="Normal 57 4" xfId="15739"/>
    <cellStyle name="Normal 57 4 2" xfId="15740"/>
    <cellStyle name="Normal 57 4_2018 v 2019 Nominal" xfId="15741"/>
    <cellStyle name="Normal 57 5" xfId="15742"/>
    <cellStyle name="Normal 57_2018 v 2019 Nominal" xfId="15743"/>
    <cellStyle name="Normal 58" xfId="15744"/>
    <cellStyle name="Normal 58 2" xfId="15745"/>
    <cellStyle name="Normal 58 2 2" xfId="15746"/>
    <cellStyle name="Normal 58 2 2 2" xfId="15747"/>
    <cellStyle name="Normal 58 2 2 2 2" xfId="15748"/>
    <cellStyle name="Normal 58 2 2 2 2 2" xfId="15749"/>
    <cellStyle name="Normal 58 2 2 2 2_2018 v 2019 Nominal" xfId="15750"/>
    <cellStyle name="Normal 58 2 2 2 3" xfId="15751"/>
    <cellStyle name="Normal 58 2 2 2_2018 v 2019 Nominal" xfId="15752"/>
    <cellStyle name="Normal 58 2 2 3" xfId="15753"/>
    <cellStyle name="Normal 58 2 2 3 2" xfId="15754"/>
    <cellStyle name="Normal 58 2 2 3_2018 v 2019 Nominal" xfId="15755"/>
    <cellStyle name="Normal 58 2 2 4" xfId="15756"/>
    <cellStyle name="Normal 58 2 2_2018 v 2019 Nominal" xfId="15757"/>
    <cellStyle name="Normal 58 2 3" xfId="15758"/>
    <cellStyle name="Normal 58 2 3 2" xfId="15759"/>
    <cellStyle name="Normal 58 2 3 2 2" xfId="15760"/>
    <cellStyle name="Normal 58 2 3 2 2 2" xfId="15761"/>
    <cellStyle name="Normal 58 2 3 2 2_2018 v 2019 Nominal" xfId="15762"/>
    <cellStyle name="Normal 58 2 3 2 3" xfId="15763"/>
    <cellStyle name="Normal 58 2 3 2_2018 v 2019 Nominal" xfId="15764"/>
    <cellStyle name="Normal 58 2 3 3" xfId="15765"/>
    <cellStyle name="Normal 58 2 3 3 2" xfId="15766"/>
    <cellStyle name="Normal 58 2 3 3_2018 v 2019 Nominal" xfId="15767"/>
    <cellStyle name="Normal 58 2 3 4" xfId="15768"/>
    <cellStyle name="Normal 58 2 3_2018 v 2019 Nominal" xfId="15769"/>
    <cellStyle name="Normal 58 2 4" xfId="15770"/>
    <cellStyle name="Normal 58 2 4 2" xfId="15771"/>
    <cellStyle name="Normal 58 2 4 2 2" xfId="15772"/>
    <cellStyle name="Normal 58 2 4 2_2018 v 2019 Nominal" xfId="15773"/>
    <cellStyle name="Normal 58 2 4 3" xfId="15774"/>
    <cellStyle name="Normal 58 2 4_2018 v 2019 Nominal" xfId="15775"/>
    <cellStyle name="Normal 58 2 5" xfId="15776"/>
    <cellStyle name="Normal 58 2 5 2" xfId="15777"/>
    <cellStyle name="Normal 58 2 5_2018 v 2019 Nominal" xfId="15778"/>
    <cellStyle name="Normal 58 2 6" xfId="15779"/>
    <cellStyle name="Normal 58 2_2018 v 2019 Nominal" xfId="15780"/>
    <cellStyle name="Normal 58 3" xfId="15781"/>
    <cellStyle name="Normal 58 3 2" xfId="15782"/>
    <cellStyle name="Normal 58 3 2 2" xfId="15783"/>
    <cellStyle name="Normal 58 3 2 2 2" xfId="15784"/>
    <cellStyle name="Normal 58 3 2 2 2 2" xfId="15785"/>
    <cellStyle name="Normal 58 3 2 2 2_2018 v 2019 Nominal" xfId="15786"/>
    <cellStyle name="Normal 58 3 2 2 3" xfId="15787"/>
    <cellStyle name="Normal 58 3 2 2_2018 v 2019 Nominal" xfId="15788"/>
    <cellStyle name="Normal 58 3 2 3" xfId="15789"/>
    <cellStyle name="Normal 58 3 2 3 2" xfId="15790"/>
    <cellStyle name="Normal 58 3 2 3_2018 v 2019 Nominal" xfId="15791"/>
    <cellStyle name="Normal 58 3 2 4" xfId="15792"/>
    <cellStyle name="Normal 58 3 2_2018 v 2019 Nominal" xfId="15793"/>
    <cellStyle name="Normal 58 3 3" xfId="15794"/>
    <cellStyle name="Normal 58 3 3 2" xfId="15795"/>
    <cellStyle name="Normal 58 3 3 2 2" xfId="15796"/>
    <cellStyle name="Normal 58 3 3 2 2 2" xfId="15797"/>
    <cellStyle name="Normal 58 3 3 2 2_2018 v 2019 Nominal" xfId="15798"/>
    <cellStyle name="Normal 58 3 3 2 3" xfId="15799"/>
    <cellStyle name="Normal 58 3 3 2_2018 v 2019 Nominal" xfId="15800"/>
    <cellStyle name="Normal 58 3 3 3" xfId="15801"/>
    <cellStyle name="Normal 58 3 3 3 2" xfId="15802"/>
    <cellStyle name="Normal 58 3 3 3_2018 v 2019 Nominal" xfId="15803"/>
    <cellStyle name="Normal 58 3 3 4" xfId="15804"/>
    <cellStyle name="Normal 58 3 3_2018 v 2019 Nominal" xfId="15805"/>
    <cellStyle name="Normal 58 3 4" xfId="15806"/>
    <cellStyle name="Normal 58 3 4 2" xfId="15807"/>
    <cellStyle name="Normal 58 3 4 2 2" xfId="15808"/>
    <cellStyle name="Normal 58 3 4 2_2018 v 2019 Nominal" xfId="15809"/>
    <cellStyle name="Normal 58 3 4 3" xfId="15810"/>
    <cellStyle name="Normal 58 3 4_2018 v 2019 Nominal" xfId="15811"/>
    <cellStyle name="Normal 58 3 5" xfId="15812"/>
    <cellStyle name="Normal 58 3 5 2" xfId="15813"/>
    <cellStyle name="Normal 58 3 5_2018 v 2019 Nominal" xfId="15814"/>
    <cellStyle name="Normal 58 3 6" xfId="15815"/>
    <cellStyle name="Normal 58 3_2018 v 2019 Nominal" xfId="15816"/>
    <cellStyle name="Normal 58 4" xfId="15817"/>
    <cellStyle name="Normal 58 4 2" xfId="15818"/>
    <cellStyle name="Normal 58 4 2 2" xfId="15819"/>
    <cellStyle name="Normal 58 4 2 2 2" xfId="15820"/>
    <cellStyle name="Normal 58 4 2 2_2018 v 2019 Nominal" xfId="15821"/>
    <cellStyle name="Normal 58 4 2 3" xfId="15822"/>
    <cellStyle name="Normal 58 4 2_2018 v 2019 Nominal" xfId="15823"/>
    <cellStyle name="Normal 58 4 3" xfId="15824"/>
    <cellStyle name="Normal 58 4 3 2" xfId="15825"/>
    <cellStyle name="Normal 58 4 3_2018 v 2019 Nominal" xfId="15826"/>
    <cellStyle name="Normal 58 4 4" xfId="15827"/>
    <cellStyle name="Normal 58 4_2018 v 2019 Nominal" xfId="15828"/>
    <cellStyle name="Normal 58 5" xfId="15829"/>
    <cellStyle name="Normal 58 5 2" xfId="15830"/>
    <cellStyle name="Normal 58 5 2 2" xfId="15831"/>
    <cellStyle name="Normal 58 5 2 2 2" xfId="15832"/>
    <cellStyle name="Normal 58 5 2 2_2018 v 2019 Nominal" xfId="15833"/>
    <cellStyle name="Normal 58 5 2 3" xfId="15834"/>
    <cellStyle name="Normal 58 5 2_2018 v 2019 Nominal" xfId="15835"/>
    <cellStyle name="Normal 58 5 3" xfId="15836"/>
    <cellStyle name="Normal 58 5 3 2" xfId="15837"/>
    <cellStyle name="Normal 58 5 3_2018 v 2019 Nominal" xfId="15838"/>
    <cellStyle name="Normal 58 5 4" xfId="15839"/>
    <cellStyle name="Normal 58 5_2018 v 2019 Nominal" xfId="15840"/>
    <cellStyle name="Normal 58 6" xfId="15841"/>
    <cellStyle name="Normal 58 6 2" xfId="15842"/>
    <cellStyle name="Normal 58 6 2 2" xfId="15843"/>
    <cellStyle name="Normal 58 6 2_2018 v 2019 Nominal" xfId="15844"/>
    <cellStyle name="Normal 58 6 3" xfId="15845"/>
    <cellStyle name="Normal 58 6_2018 v 2019 Nominal" xfId="15846"/>
    <cellStyle name="Normal 58 7" xfId="15847"/>
    <cellStyle name="Normal 58 7 2" xfId="15848"/>
    <cellStyle name="Normal 58 7_2018 v 2019 Nominal" xfId="15849"/>
    <cellStyle name="Normal 58 8" xfId="15850"/>
    <cellStyle name="Normal 58_2018 v 2019 Nominal" xfId="15851"/>
    <cellStyle name="Normal 585" xfId="19239"/>
    <cellStyle name="Normal 59" xfId="15852"/>
    <cellStyle name="Normal 59 2" xfId="15853"/>
    <cellStyle name="Normal 59 2 2" xfId="15854"/>
    <cellStyle name="Normal 59 2 3" xfId="15855"/>
    <cellStyle name="Normal 59 2_2018 v 2019 Nominal" xfId="15856"/>
    <cellStyle name="Normal 59 3" xfId="15857"/>
    <cellStyle name="Normal 59 3 2" xfId="15858"/>
    <cellStyle name="Normal 59 3_2018 v 2019 Nominal" xfId="15859"/>
    <cellStyle name="Normal 59 4" xfId="15860"/>
    <cellStyle name="Normal 59_2018 v 2019 Nominal" xfId="15861"/>
    <cellStyle name="Normal 6" xfId="511"/>
    <cellStyle name="Normal 6 2" xfId="512"/>
    <cellStyle name="Normal 6 2 2" xfId="513"/>
    <cellStyle name="Normal 6 2 2 2" xfId="15862"/>
    <cellStyle name="Normal 6 2 2_2018 v 2019 Nominal" xfId="15863"/>
    <cellStyle name="Normal 6 2 3" xfId="514"/>
    <cellStyle name="Normal 6 2_2018 v 2019 Nominal" xfId="15864"/>
    <cellStyle name="Normal 6 3" xfId="15865"/>
    <cellStyle name="Normal 6 3 2" xfId="15866"/>
    <cellStyle name="Normal 6 3 2 2" xfId="15867"/>
    <cellStyle name="Normal 6 3 2_2018 v 2019 Nominal" xfId="15868"/>
    <cellStyle name="Normal 6 3 3" xfId="15869"/>
    <cellStyle name="Normal 6 3 4" xfId="15870"/>
    <cellStyle name="Normal 6 3_2018 v 2019 Nominal" xfId="15871"/>
    <cellStyle name="Normal 6 4" xfId="15872"/>
    <cellStyle name="Normal 6 4 2" xfId="15873"/>
    <cellStyle name="Normal 6 4_2018 v 2019 Nominal" xfId="15874"/>
    <cellStyle name="Normal 6 5" xfId="15875"/>
    <cellStyle name="Normal 6 5 2" xfId="15876"/>
    <cellStyle name="Normal 6 5_2018 v 2019 Nominal" xfId="15877"/>
    <cellStyle name="Normal 6 6" xfId="15878"/>
    <cellStyle name="Normal 6 6 2" xfId="15879"/>
    <cellStyle name="Normal 6 6_2018 v 2019 Nominal" xfId="15880"/>
    <cellStyle name="Normal 6 7" xfId="15881"/>
    <cellStyle name="Normal 6 7 2" xfId="15882"/>
    <cellStyle name="Normal 6 7_2018 v 2019 Nominal" xfId="15883"/>
    <cellStyle name="Normal 6 8" xfId="15884"/>
    <cellStyle name="Normal 6 8 2" xfId="15885"/>
    <cellStyle name="Normal 6 8_2018 v 2019 Nominal" xfId="15886"/>
    <cellStyle name="Normal 6_2018 v 2019 Nominal" xfId="15887"/>
    <cellStyle name="Normal 60" xfId="15888"/>
    <cellStyle name="Normal 60 2" xfId="15889"/>
    <cellStyle name="Normal 60 2 2" xfId="15890"/>
    <cellStyle name="Normal 60 2_2018 v 2019 Nominal" xfId="15891"/>
    <cellStyle name="Normal 60 3" xfId="15892"/>
    <cellStyle name="Normal 60_2018 v 2019 Nominal" xfId="15893"/>
    <cellStyle name="Normal 61" xfId="15894"/>
    <cellStyle name="Normal 61 2" xfId="15895"/>
    <cellStyle name="Normal 61 2 2" xfId="15896"/>
    <cellStyle name="Normal 61 2_2018 v 2019 Nominal" xfId="15897"/>
    <cellStyle name="Normal 61 3" xfId="15898"/>
    <cellStyle name="Normal 61_2018 v 2019 Nominal" xfId="15899"/>
    <cellStyle name="Normal 62" xfId="15900"/>
    <cellStyle name="Normal 62 2" xfId="15901"/>
    <cellStyle name="Normal 62 2 2" xfId="15902"/>
    <cellStyle name="Normal 62 2_2018 v 2019 Nominal" xfId="15903"/>
    <cellStyle name="Normal 62 3" xfId="15904"/>
    <cellStyle name="Normal 62_2018 v 2019 Nominal" xfId="15905"/>
    <cellStyle name="Normal 63" xfId="15906"/>
    <cellStyle name="Normal 63 2" xfId="15907"/>
    <cellStyle name="Normal 63 2 2" xfId="15908"/>
    <cellStyle name="Normal 63 2_2018 v 2019 Nominal" xfId="15909"/>
    <cellStyle name="Normal 63 3" xfId="15910"/>
    <cellStyle name="Normal 63 4" xfId="15911"/>
    <cellStyle name="Normal 63_2018 v 2019 Nominal" xfId="15912"/>
    <cellStyle name="Normal 64" xfId="15913"/>
    <cellStyle name="Normal 64 2" xfId="15914"/>
    <cellStyle name="Normal 64 2 2" xfId="15915"/>
    <cellStyle name="Normal 64 2_2018 v 2019 Nominal" xfId="15916"/>
    <cellStyle name="Normal 64 3" xfId="15917"/>
    <cellStyle name="Normal 64_2018 v 2019 Nominal" xfId="15918"/>
    <cellStyle name="Normal 65" xfId="15919"/>
    <cellStyle name="Normal 65 2" xfId="15920"/>
    <cellStyle name="Normal 65 2 2" xfId="15921"/>
    <cellStyle name="Normal 65 2 3" xfId="15922"/>
    <cellStyle name="Normal 65 2_2018 v 2019 Nominal" xfId="15923"/>
    <cellStyle name="Normal 65 3" xfId="15924"/>
    <cellStyle name="Normal 65 4" xfId="15925"/>
    <cellStyle name="Normal 65_2018 v 2019 Nominal" xfId="15926"/>
    <cellStyle name="Normal 66" xfId="15927"/>
    <cellStyle name="Normal 66 2" xfId="15928"/>
    <cellStyle name="Normal 66 2 2" xfId="15929"/>
    <cellStyle name="Normal 66 2 3" xfId="15930"/>
    <cellStyle name="Normal 66 2_2018 v 2019 Nominal" xfId="15931"/>
    <cellStyle name="Normal 66 3" xfId="15932"/>
    <cellStyle name="Normal 66 4" xfId="15933"/>
    <cellStyle name="Normal 66_2018 v 2019 Nominal" xfId="15934"/>
    <cellStyle name="Normal 67" xfId="15935"/>
    <cellStyle name="Normal 67 2" xfId="15936"/>
    <cellStyle name="Normal 67 2 2" xfId="15937"/>
    <cellStyle name="Normal 67 2_2018 v 2019 Nominal" xfId="15938"/>
    <cellStyle name="Normal 67 3" xfId="15939"/>
    <cellStyle name="Normal 67 4" xfId="15940"/>
    <cellStyle name="Normal 67_2018 v 2019 Nominal" xfId="15941"/>
    <cellStyle name="Normal 68" xfId="15942"/>
    <cellStyle name="Normal 68 2" xfId="15943"/>
    <cellStyle name="Normal 68 2 2" xfId="15944"/>
    <cellStyle name="Normal 68 2_2018 v 2019 Nominal" xfId="15945"/>
    <cellStyle name="Normal 68 3" xfId="15946"/>
    <cellStyle name="Normal 68_2018 v 2019 Nominal" xfId="15947"/>
    <cellStyle name="Normal 69" xfId="15948"/>
    <cellStyle name="Normal 69 2" xfId="15949"/>
    <cellStyle name="Normal 69 2 2" xfId="15950"/>
    <cellStyle name="Normal 69 2_2018 v 2019 Nominal" xfId="15951"/>
    <cellStyle name="Normal 69 3" xfId="15952"/>
    <cellStyle name="Normal 69_2018 v 2019 Nominal" xfId="15953"/>
    <cellStyle name="Normal 7" xfId="515"/>
    <cellStyle name="Normal 7 2" xfId="516"/>
    <cellStyle name="Normal 7 2 2" xfId="517"/>
    <cellStyle name="Normal 7 2 2 2" xfId="518"/>
    <cellStyle name="Normal 7 2 2 2 2" xfId="15954"/>
    <cellStyle name="Normal 7 2 2 2 3" xfId="15955"/>
    <cellStyle name="Normal 7 2 2 2_2018 v 2019 Nominal" xfId="15956"/>
    <cellStyle name="Normal 7 2 2 3" xfId="519"/>
    <cellStyle name="Normal 7 2 2 4" xfId="15957"/>
    <cellStyle name="Normal 7 2 2 5" xfId="15958"/>
    <cellStyle name="Normal 7 2 2_2018 v 2019 Nominal" xfId="15959"/>
    <cellStyle name="Normal 7 2 3" xfId="520"/>
    <cellStyle name="Normal 7 2 3 2" xfId="15960"/>
    <cellStyle name="Normal 7 2 3 3" xfId="15961"/>
    <cellStyle name="Normal 7 2 3_2018 v 2019 Nominal" xfId="15962"/>
    <cellStyle name="Normal 7 2 4" xfId="521"/>
    <cellStyle name="Normal 7 2 5" xfId="15963"/>
    <cellStyle name="Normal 7 2 6" xfId="15964"/>
    <cellStyle name="Normal 7 2_2018 v 2019 Nominal" xfId="15965"/>
    <cellStyle name="Normal 7 3" xfId="15966"/>
    <cellStyle name="Normal 7 3 2" xfId="15967"/>
    <cellStyle name="Normal 7 3 2 2" xfId="15968"/>
    <cellStyle name="Normal 7 3 2 2 2" xfId="15969"/>
    <cellStyle name="Normal 7 3 2 2 3" xfId="15970"/>
    <cellStyle name="Normal 7 3 2 2_2018 v 2019 Nominal" xfId="15971"/>
    <cellStyle name="Normal 7 3 2 3" xfId="15972"/>
    <cellStyle name="Normal 7 3 2 4" xfId="15973"/>
    <cellStyle name="Normal 7 3 2 5" xfId="15974"/>
    <cellStyle name="Normal 7 3 2_2018 v 2019 Nominal" xfId="15975"/>
    <cellStyle name="Normal 7 3 3" xfId="15976"/>
    <cellStyle name="Normal 7 3 3 2" xfId="15977"/>
    <cellStyle name="Normal 7 3 3 3" xfId="15978"/>
    <cellStyle name="Normal 7 3 3_2018 v 2019 Nominal" xfId="15979"/>
    <cellStyle name="Normal 7 3 4" xfId="15980"/>
    <cellStyle name="Normal 7 3 5" xfId="15981"/>
    <cellStyle name="Normal 7 3 6" xfId="15982"/>
    <cellStyle name="Normal 7 3_2018 v 2019 Nominal" xfId="15983"/>
    <cellStyle name="Normal 7 4" xfId="15984"/>
    <cellStyle name="Normal 7 4 2" xfId="15985"/>
    <cellStyle name="Normal 7 4 2 2" xfId="15986"/>
    <cellStyle name="Normal 7 4 2 3" xfId="15987"/>
    <cellStyle name="Normal 7 4 2_2018 v 2019 Nominal" xfId="15988"/>
    <cellStyle name="Normal 7 4 3" xfId="15989"/>
    <cellStyle name="Normal 7 4 4" xfId="15990"/>
    <cellStyle name="Normal 7 4 5" xfId="15991"/>
    <cellStyle name="Normal 7 4_2018 v 2019 Nominal" xfId="15992"/>
    <cellStyle name="Normal 7 5" xfId="15993"/>
    <cellStyle name="Normal 7 5 2" xfId="15994"/>
    <cellStyle name="Normal 7 5 3" xfId="15995"/>
    <cellStyle name="Normal 7 5_2018 v 2019 Nominal" xfId="15996"/>
    <cellStyle name="Normal 7 6" xfId="15997"/>
    <cellStyle name="Normal 7 6 2" xfId="15998"/>
    <cellStyle name="Normal 7 6_2018 v 2019 Nominal" xfId="15999"/>
    <cellStyle name="Normal 7 7" xfId="16000"/>
    <cellStyle name="Normal 7 7 2" xfId="16001"/>
    <cellStyle name="Normal 7 7_2018 v 2019 Nominal" xfId="16002"/>
    <cellStyle name="Normal 7 8" xfId="16003"/>
    <cellStyle name="Normal 7 8 2" xfId="16004"/>
    <cellStyle name="Normal 7 8_2018 v 2019 Nominal" xfId="16005"/>
    <cellStyle name="Normal 7 9" xfId="16006"/>
    <cellStyle name="Normal 7_2018 v 2019 Nominal" xfId="16007"/>
    <cellStyle name="Normal 70" xfId="16008"/>
    <cellStyle name="Normal 70 2" xfId="16009"/>
    <cellStyle name="Normal 70 2 2" xfId="16010"/>
    <cellStyle name="Normal 70 2_2018 v 2019 Nominal" xfId="16011"/>
    <cellStyle name="Normal 70 3" xfId="16012"/>
    <cellStyle name="Normal 70_2018 v 2019 Nominal" xfId="16013"/>
    <cellStyle name="Normal 71" xfId="16014"/>
    <cellStyle name="Normal 71 2" xfId="16015"/>
    <cellStyle name="Normal 71 2 2" xfId="16016"/>
    <cellStyle name="Normal 71 2_2018 v 2019 Nominal" xfId="16017"/>
    <cellStyle name="Normal 71 3" xfId="16018"/>
    <cellStyle name="Normal 71_2018 v 2019 Nominal" xfId="16019"/>
    <cellStyle name="Normal 72" xfId="16020"/>
    <cellStyle name="Normal 72 2" xfId="16021"/>
    <cellStyle name="Normal 72 2 2" xfId="16022"/>
    <cellStyle name="Normal 72 2_2018 v 2019 Nominal" xfId="16023"/>
    <cellStyle name="Normal 72 3" xfId="16024"/>
    <cellStyle name="Normal 72 4" xfId="16025"/>
    <cellStyle name="Normal 72_2018 v 2019 Nominal" xfId="16026"/>
    <cellStyle name="Normal 73" xfId="16027"/>
    <cellStyle name="Normal 73 2" xfId="16028"/>
    <cellStyle name="Normal 73 2 2" xfId="16029"/>
    <cellStyle name="Normal 73 2_2018 v 2019 Nominal" xfId="16030"/>
    <cellStyle name="Normal 73 3" xfId="16031"/>
    <cellStyle name="Normal 73_2018 v 2019 Nominal" xfId="16032"/>
    <cellStyle name="Normal 74" xfId="16033"/>
    <cellStyle name="Normal 74 2" xfId="16034"/>
    <cellStyle name="Normal 74 2 2" xfId="16035"/>
    <cellStyle name="Normal 74 2_2018 v 2019 Nominal" xfId="16036"/>
    <cellStyle name="Normal 74 3" xfId="16037"/>
    <cellStyle name="Normal 74_2018 v 2019 Nominal" xfId="16038"/>
    <cellStyle name="Normal 75" xfId="16039"/>
    <cellStyle name="Normal 75 2" xfId="16040"/>
    <cellStyle name="Normal 75 2 2" xfId="16041"/>
    <cellStyle name="Normal 75 2_2018 v 2019 Nominal" xfId="16042"/>
    <cellStyle name="Normal 75 3" xfId="16043"/>
    <cellStyle name="Normal 75_2018 v 2019 Nominal" xfId="16044"/>
    <cellStyle name="Normal 76" xfId="16045"/>
    <cellStyle name="Normal 76 2" xfId="16046"/>
    <cellStyle name="Normal 76 2 2" xfId="16047"/>
    <cellStyle name="Normal 76 2_2018 v 2019 Nominal" xfId="16048"/>
    <cellStyle name="Normal 76 3" xfId="16049"/>
    <cellStyle name="Normal 76_2018 v 2019 Nominal" xfId="16050"/>
    <cellStyle name="Normal 77" xfId="16051"/>
    <cellStyle name="Normal 77 2" xfId="16052"/>
    <cellStyle name="Normal 77 2 2" xfId="16053"/>
    <cellStyle name="Normal 77 2 2 2" xfId="16054"/>
    <cellStyle name="Normal 77 2 2_2018 v 2019 Nominal" xfId="16055"/>
    <cellStyle name="Normal 77 2 3" xfId="16056"/>
    <cellStyle name="Normal 77 2_2018 v 2019 Nominal" xfId="16057"/>
    <cellStyle name="Normal 77 3" xfId="16058"/>
    <cellStyle name="Normal 77 3 2" xfId="16059"/>
    <cellStyle name="Normal 77 3_2018 v 2019 Nominal" xfId="16060"/>
    <cellStyle name="Normal 77 4" xfId="16061"/>
    <cellStyle name="Normal 77_2018 v 2019 Nominal" xfId="16062"/>
    <cellStyle name="Normal 78" xfId="16063"/>
    <cellStyle name="Normal 78 2" xfId="16064"/>
    <cellStyle name="Normal 78 2 2" xfId="16065"/>
    <cellStyle name="Normal 78 2_2018 v 2019 Nominal" xfId="16066"/>
    <cellStyle name="Normal 78 3" xfId="16067"/>
    <cellStyle name="Normal 78_2018 v 2019 Nominal" xfId="16068"/>
    <cellStyle name="Normal 79" xfId="16069"/>
    <cellStyle name="Normal 79 2" xfId="16070"/>
    <cellStyle name="Normal 79 2 2" xfId="16071"/>
    <cellStyle name="Normal 79 2_2018 v 2019 Nominal" xfId="16072"/>
    <cellStyle name="Normal 79 3" xfId="16073"/>
    <cellStyle name="Normal 79_2018 v 2019 Nominal" xfId="16074"/>
    <cellStyle name="Normal 8" xfId="522"/>
    <cellStyle name="Normal 8 2" xfId="523"/>
    <cellStyle name="Normal 8 2 2" xfId="524"/>
    <cellStyle name="Normal 8 2 2 2" xfId="16075"/>
    <cellStyle name="Normal 8 2 2_2018 v 2019 Nominal" xfId="16076"/>
    <cellStyle name="Normal 8 2 3" xfId="525"/>
    <cellStyle name="Normal 8 2 3 2" xfId="526"/>
    <cellStyle name="Normal 8 2 3 3" xfId="527"/>
    <cellStyle name="Normal 8 2 3_Base year" xfId="16077"/>
    <cellStyle name="Normal 8 2 4" xfId="528"/>
    <cellStyle name="Normal 8 2_2018 v 2019 Nominal" xfId="16078"/>
    <cellStyle name="Normal 8 3" xfId="16079"/>
    <cellStyle name="Normal 8 3 2" xfId="16080"/>
    <cellStyle name="Normal 8 3 2 2" xfId="16081"/>
    <cellStyle name="Normal 8 3 2_2018 v 2019 Nominal" xfId="16082"/>
    <cellStyle name="Normal 8 3 3" xfId="16083"/>
    <cellStyle name="Normal 8 3_2018 v 2019 Nominal" xfId="16084"/>
    <cellStyle name="Normal 8 4" xfId="16085"/>
    <cellStyle name="Normal 8 4 2" xfId="16086"/>
    <cellStyle name="Normal 8 4 3" xfId="16087"/>
    <cellStyle name="Normal 8 4_2018 v 2019 Nominal" xfId="16088"/>
    <cellStyle name="Normal 8 5" xfId="16089"/>
    <cellStyle name="Normal 8 5 2" xfId="16090"/>
    <cellStyle name="Normal 8 5_2018 v 2019 Nominal" xfId="16091"/>
    <cellStyle name="Normal 8 6" xfId="16092"/>
    <cellStyle name="Normal 8 7" xfId="16093"/>
    <cellStyle name="Normal 8_2018 v 2019 Nominal" xfId="16094"/>
    <cellStyle name="Normal 80" xfId="16095"/>
    <cellStyle name="Normal 80 2" xfId="16096"/>
    <cellStyle name="Normal 80 2 2" xfId="16097"/>
    <cellStyle name="Normal 80 2_2018 v 2019 Nominal" xfId="16098"/>
    <cellStyle name="Normal 80 3" xfId="16099"/>
    <cellStyle name="Normal 80_2018 v 2019 Nominal" xfId="16100"/>
    <cellStyle name="Normal 81" xfId="16101"/>
    <cellStyle name="Normal 81 2" xfId="16102"/>
    <cellStyle name="Normal 81 2 2" xfId="16103"/>
    <cellStyle name="Normal 81 2_2018 v 2019 Nominal" xfId="16104"/>
    <cellStyle name="Normal 81 3" xfId="16105"/>
    <cellStyle name="Normal 81_2018 v 2019 Nominal" xfId="16106"/>
    <cellStyle name="Normal 82" xfId="16107"/>
    <cellStyle name="Normal 82 2" xfId="16108"/>
    <cellStyle name="Normal 82 2 2" xfId="16109"/>
    <cellStyle name="Normal 82 2_2018 v 2019 Nominal" xfId="16110"/>
    <cellStyle name="Normal 82 3" xfId="16111"/>
    <cellStyle name="Normal 82_2018 v 2019 Nominal" xfId="16112"/>
    <cellStyle name="Normal 83" xfId="16113"/>
    <cellStyle name="Normal 83 2" xfId="16114"/>
    <cellStyle name="Normal 83 2 2" xfId="16115"/>
    <cellStyle name="Normal 83 2_2018 v 2019 Nominal" xfId="16116"/>
    <cellStyle name="Normal 83 3" xfId="16117"/>
    <cellStyle name="Normal 83_2018 v 2019 Nominal" xfId="16118"/>
    <cellStyle name="Normal 84" xfId="16119"/>
    <cellStyle name="Normal 84 2" xfId="16120"/>
    <cellStyle name="Normal 84 2 2" xfId="16121"/>
    <cellStyle name="Normal 84 2_2018 v 2019 Nominal" xfId="16122"/>
    <cellStyle name="Normal 84 3" xfId="16123"/>
    <cellStyle name="Normal 84_2018 v 2019 Nominal" xfId="16124"/>
    <cellStyle name="Normal 85" xfId="16125"/>
    <cellStyle name="Normal 85 2" xfId="16126"/>
    <cellStyle name="Normal 85 2 2" xfId="16127"/>
    <cellStyle name="Normal 85 2_2018 v 2019 Nominal" xfId="16128"/>
    <cellStyle name="Normal 85 3" xfId="16129"/>
    <cellStyle name="Normal 85 4" xfId="16130"/>
    <cellStyle name="Normal 85_2018 v 2019 Nominal" xfId="16131"/>
    <cellStyle name="Normal 86" xfId="16132"/>
    <cellStyle name="Normal 86 2" xfId="16133"/>
    <cellStyle name="Normal 86 2 2" xfId="16134"/>
    <cellStyle name="Normal 86 2_2018 v 2019 Nominal" xfId="16135"/>
    <cellStyle name="Normal 86 3" xfId="16136"/>
    <cellStyle name="Normal 86_2018 v 2019 Nominal" xfId="16137"/>
    <cellStyle name="Normal 87" xfId="16138"/>
    <cellStyle name="Normal 88" xfId="16139"/>
    <cellStyle name="Normal 89" xfId="16140"/>
    <cellStyle name="Normal 9" xfId="529"/>
    <cellStyle name="Normal 9 2" xfId="530"/>
    <cellStyle name="Normal 9 2 2" xfId="16141"/>
    <cellStyle name="Normal 9 2 2 2" xfId="16142"/>
    <cellStyle name="Normal 9 2 2_2018 v 2019 Nominal" xfId="16143"/>
    <cellStyle name="Normal 9 2 3" xfId="16144"/>
    <cellStyle name="Normal 9 2 4" xfId="16145"/>
    <cellStyle name="Normal 9 2_2018 v 2019 Nominal" xfId="16146"/>
    <cellStyle name="Normal 9 3" xfId="16147"/>
    <cellStyle name="Normal 9 3 2" xfId="16148"/>
    <cellStyle name="Normal 9 3_2018 v 2019 Nominal" xfId="16149"/>
    <cellStyle name="Normal 9 4" xfId="16150"/>
    <cellStyle name="Normal 9 4 2" xfId="16151"/>
    <cellStyle name="Normal 9 4_2018 v 2019 Nominal" xfId="16152"/>
    <cellStyle name="Normal 9_2018 v 2019 Nominal" xfId="16153"/>
    <cellStyle name="Normal 90" xfId="16154"/>
    <cellStyle name="Normal 90 2" xfId="16155"/>
    <cellStyle name="Normal 90_2018 v 2019 Nominal" xfId="16156"/>
    <cellStyle name="Normal 91" xfId="16157"/>
    <cellStyle name="Normal 91 2" xfId="16158"/>
    <cellStyle name="Normal 91_2018 v 2019 Nominal" xfId="16159"/>
    <cellStyle name="Normal 92" xfId="16160"/>
    <cellStyle name="Normal 92 2" xfId="16161"/>
    <cellStyle name="Normal 92_2018 v 2019 Nominal" xfId="16162"/>
    <cellStyle name="Normal 93" xfId="16163"/>
    <cellStyle name="Normal 93 2" xfId="16164"/>
    <cellStyle name="Normal 93_2018 v 2019 Nominal" xfId="16165"/>
    <cellStyle name="Normal 94" xfId="16166"/>
    <cellStyle name="Normal 94 2" xfId="16167"/>
    <cellStyle name="Normal 94_2018 v 2019 Nominal" xfId="16168"/>
    <cellStyle name="Normal 95" xfId="16169"/>
    <cellStyle name="Normal 95 2" xfId="16170"/>
    <cellStyle name="Normal 95_2018 v 2019 Nominal" xfId="16171"/>
    <cellStyle name="Normal 96" xfId="16172"/>
    <cellStyle name="Normal 96 2" xfId="16173"/>
    <cellStyle name="Normal 96_2018 v 2019 Nominal" xfId="16174"/>
    <cellStyle name="Normal 97" xfId="16175"/>
    <cellStyle name="Normal 97 2" xfId="16176"/>
    <cellStyle name="Normal 97_2018 v 2019 Nominal" xfId="16177"/>
    <cellStyle name="Normal 98" xfId="16178"/>
    <cellStyle name="Normal 98 2" xfId="16179"/>
    <cellStyle name="Normal 98_2018 v 2019 Nominal" xfId="16180"/>
    <cellStyle name="Normal 99" xfId="16181"/>
    <cellStyle name="Normal 99 2" xfId="16182"/>
    <cellStyle name="Normal 99_2018 v 2019 Nominal" xfId="16183"/>
    <cellStyle name="Normal U" xfId="16184"/>
    <cellStyle name="Normal U 2" xfId="16185"/>
    <cellStyle name="Normal U 3" xfId="16186"/>
    <cellStyle name="Normal U_2018 v 2019 Nominal" xfId="16187"/>
    <cellStyle name="Normal'_2018 v 2019 Nominal" xfId="16188"/>
    <cellStyle name="NormalBold" xfId="16189"/>
    <cellStyle name="NormalBoldBorder" xfId="16190"/>
    <cellStyle name="Normal-Data" xfId="16191"/>
    <cellStyle name="NormalGB" xfId="16192"/>
    <cellStyle name="NormalGB 2" xfId="16193"/>
    <cellStyle name="NormalGB 3" xfId="16194"/>
    <cellStyle name="NormalGB 4" xfId="16195"/>
    <cellStyle name="NormalGB 5" xfId="16196"/>
    <cellStyle name="NormalGB_1109 v1.5 MGH Corporate Model" xfId="16197"/>
    <cellStyle name="NormalHelv" xfId="16198"/>
    <cellStyle name="normální_laroux" xfId="16199"/>
    <cellStyle name="Note 10" xfId="16200"/>
    <cellStyle name="Note 10 2" xfId="16201"/>
    <cellStyle name="Note 10 2 2" xfId="16202"/>
    <cellStyle name="Note 10 2 2 2" xfId="16203"/>
    <cellStyle name="Note 10 2 2 3" xfId="16204"/>
    <cellStyle name="Note 10 2 2_2018 v 2019 Nominal" xfId="16205"/>
    <cellStyle name="Note 10 2 3" xfId="16206"/>
    <cellStyle name="Note 10 2 4" xfId="16207"/>
    <cellStyle name="Note 10 2_2018 v 2019 Nominal" xfId="16208"/>
    <cellStyle name="Note 10 3" xfId="16209"/>
    <cellStyle name="Note 10 3 2" xfId="16210"/>
    <cellStyle name="Note 10 3 2 2" xfId="16211"/>
    <cellStyle name="Note 10 3 2_2018 v 2019 Nominal" xfId="16212"/>
    <cellStyle name="Note 10 3 3" xfId="16213"/>
    <cellStyle name="Note 10 3 4" xfId="16214"/>
    <cellStyle name="Note 10 3_2018 v 2019 Nominal" xfId="16215"/>
    <cellStyle name="Note 10 4" xfId="16216"/>
    <cellStyle name="Note 10 4 2" xfId="16217"/>
    <cellStyle name="Note 10 4_2018 v 2019 Nominal" xfId="16218"/>
    <cellStyle name="Note 10 5" xfId="16219"/>
    <cellStyle name="Note 10 6" xfId="16220"/>
    <cellStyle name="Note 10_2018 v 2019 Nominal" xfId="16221"/>
    <cellStyle name="Note 100" xfId="16222"/>
    <cellStyle name="Note 101" xfId="16223"/>
    <cellStyle name="Note 102" xfId="16224"/>
    <cellStyle name="Note 103" xfId="16225"/>
    <cellStyle name="Note 104" xfId="16226"/>
    <cellStyle name="Note 105" xfId="16227"/>
    <cellStyle name="Note 106" xfId="16228"/>
    <cellStyle name="Note 107" xfId="16229"/>
    <cellStyle name="Note 108" xfId="16230"/>
    <cellStyle name="Note 109" xfId="16231"/>
    <cellStyle name="Note 11" xfId="16232"/>
    <cellStyle name="Note 11 2" xfId="16233"/>
    <cellStyle name="Note 11 2 2" xfId="16234"/>
    <cellStyle name="Note 11 2_2018 v 2019 Nominal" xfId="16235"/>
    <cellStyle name="Note 11 3" xfId="16236"/>
    <cellStyle name="Note 11 3 2" xfId="16237"/>
    <cellStyle name="Note 11 3_2018 v 2019 Nominal" xfId="16238"/>
    <cellStyle name="Note 11 4" xfId="16239"/>
    <cellStyle name="Note 11_2018 v 2019 Nominal" xfId="16240"/>
    <cellStyle name="Note 110" xfId="16241"/>
    <cellStyle name="Note 111" xfId="16242"/>
    <cellStyle name="Note 112" xfId="16243"/>
    <cellStyle name="Note 113" xfId="16244"/>
    <cellStyle name="Note 114" xfId="16245"/>
    <cellStyle name="Note 115" xfId="16246"/>
    <cellStyle name="Note 116" xfId="16247"/>
    <cellStyle name="Note 117" xfId="16248"/>
    <cellStyle name="Note 118" xfId="16249"/>
    <cellStyle name="Note 12" xfId="16250"/>
    <cellStyle name="Note 12 2" xfId="16251"/>
    <cellStyle name="Note 12 2 2" xfId="16252"/>
    <cellStyle name="Note 12 2_2018 v 2019 Nominal" xfId="16253"/>
    <cellStyle name="Note 12 3" xfId="16254"/>
    <cellStyle name="Note 12 4" xfId="16255"/>
    <cellStyle name="Note 12_2018 v 2019 Nominal" xfId="16256"/>
    <cellStyle name="Note 13" xfId="16257"/>
    <cellStyle name="Note 13 2" xfId="16258"/>
    <cellStyle name="Note 13 2 2" xfId="16259"/>
    <cellStyle name="Note 13 2_2018 v 2019 Nominal" xfId="16260"/>
    <cellStyle name="Note 13 3" xfId="16261"/>
    <cellStyle name="Note 13 4" xfId="16262"/>
    <cellStyle name="Note 13_2018 v 2019 Nominal" xfId="16263"/>
    <cellStyle name="Note 14" xfId="16264"/>
    <cellStyle name="Note 14 2" xfId="16265"/>
    <cellStyle name="Note 14 2 2" xfId="16266"/>
    <cellStyle name="Note 14 2_2018 v 2019 Nominal" xfId="16267"/>
    <cellStyle name="Note 14 3" xfId="16268"/>
    <cellStyle name="Note 14 4" xfId="16269"/>
    <cellStyle name="Note 14_2018 v 2019 Nominal" xfId="16270"/>
    <cellStyle name="Note 15" xfId="16271"/>
    <cellStyle name="Note 15 2" xfId="16272"/>
    <cellStyle name="Note 15 2 2" xfId="16273"/>
    <cellStyle name="Note 15 2_2018 v 2019 Nominal" xfId="16274"/>
    <cellStyle name="Note 15 3" xfId="16275"/>
    <cellStyle name="Note 15 4" xfId="16276"/>
    <cellStyle name="Note 15_2018 v 2019 Nominal" xfId="16277"/>
    <cellStyle name="Note 16" xfId="16278"/>
    <cellStyle name="Note 16 2" xfId="16279"/>
    <cellStyle name="Note 16 2 2" xfId="16280"/>
    <cellStyle name="Note 16 2_2018 v 2019 Nominal" xfId="16281"/>
    <cellStyle name="Note 16 3" xfId="16282"/>
    <cellStyle name="Note 16 4" xfId="16283"/>
    <cellStyle name="Note 16_2018 v 2019 Nominal" xfId="16284"/>
    <cellStyle name="Note 17" xfId="16285"/>
    <cellStyle name="Note 17 2" xfId="16286"/>
    <cellStyle name="Note 17 2 2" xfId="16287"/>
    <cellStyle name="Note 17 2_2018 v 2019 Nominal" xfId="16288"/>
    <cellStyle name="Note 17 3" xfId="16289"/>
    <cellStyle name="Note 17 4" xfId="16290"/>
    <cellStyle name="Note 17_2018 v 2019 Nominal" xfId="16291"/>
    <cellStyle name="Note 18" xfId="16292"/>
    <cellStyle name="Note 18 2" xfId="16293"/>
    <cellStyle name="Note 18 2 2" xfId="16294"/>
    <cellStyle name="Note 18 2_2018 v 2019 Nominal" xfId="16295"/>
    <cellStyle name="Note 18 3" xfId="16296"/>
    <cellStyle name="Note 18_2018 v 2019 Nominal" xfId="16297"/>
    <cellStyle name="Note 19" xfId="16298"/>
    <cellStyle name="Note 19 2" xfId="16299"/>
    <cellStyle name="Note 19 2 2" xfId="16300"/>
    <cellStyle name="Note 19 2_2018 v 2019 Nominal" xfId="16301"/>
    <cellStyle name="Note 19 3" xfId="16302"/>
    <cellStyle name="Note 19_2018 v 2019 Nominal" xfId="16303"/>
    <cellStyle name="Note 2" xfId="531"/>
    <cellStyle name="Note 2 2" xfId="532"/>
    <cellStyle name="Note 2 2 2" xfId="533"/>
    <cellStyle name="Note 2 2 2 10" xfId="16304"/>
    <cellStyle name="Note 2 2 2 2" xfId="16305"/>
    <cellStyle name="Note 2 2 2 2 2" xfId="16306"/>
    <cellStyle name="Note 2 2 2 2 2 2" xfId="16307"/>
    <cellStyle name="Note 2 2 2 2 2 2 2" xfId="16308"/>
    <cellStyle name="Note 2 2 2 2 2 2 3" xfId="16309"/>
    <cellStyle name="Note 2 2 2 2 2 2_2018 v 2019 Nominal" xfId="16310"/>
    <cellStyle name="Note 2 2 2 2 2 3" xfId="16311"/>
    <cellStyle name="Note 2 2 2 2 2 4" xfId="16312"/>
    <cellStyle name="Note 2 2 2 2 2 5" xfId="16313"/>
    <cellStyle name="Note 2 2 2 2 2_2018 v 2019 Nominal" xfId="16314"/>
    <cellStyle name="Note 2 2 2 2 3" xfId="16315"/>
    <cellStyle name="Note 2 2 2 2 3 2" xfId="16316"/>
    <cellStyle name="Note 2 2 2 2 3 3" xfId="16317"/>
    <cellStyle name="Note 2 2 2 2 3 4" xfId="16318"/>
    <cellStyle name="Note 2 2 2 2 3_2018 v 2019 Nominal" xfId="16319"/>
    <cellStyle name="Note 2 2 2 2 4" xfId="16320"/>
    <cellStyle name="Note 2 2 2 2 5" xfId="16321"/>
    <cellStyle name="Note 2 2 2 2 6" xfId="16322"/>
    <cellStyle name="Note 2 2 2 2 7" xfId="16323"/>
    <cellStyle name="Note 2 2 2 2 8" xfId="16324"/>
    <cellStyle name="Note 2 2 2 2_2018 v 2019 Nominal" xfId="16325"/>
    <cellStyle name="Note 2 2 2 3" xfId="16326"/>
    <cellStyle name="Note 2 2 2 3 2" xfId="16327"/>
    <cellStyle name="Note 2 2 2 3 2 2" xfId="16328"/>
    <cellStyle name="Note 2 2 2 3 2 2 2" xfId="16329"/>
    <cellStyle name="Note 2 2 2 3 2 2 3" xfId="16330"/>
    <cellStyle name="Note 2 2 2 3 2 2_2018 v 2019 Nominal" xfId="16331"/>
    <cellStyle name="Note 2 2 2 3 2 3" xfId="16332"/>
    <cellStyle name="Note 2 2 2 3 2 4" xfId="16333"/>
    <cellStyle name="Note 2 2 2 3 2 5" xfId="16334"/>
    <cellStyle name="Note 2 2 2 3 2_2018 v 2019 Nominal" xfId="16335"/>
    <cellStyle name="Note 2 2 2 3 3" xfId="16336"/>
    <cellStyle name="Note 2 2 2 3 3 2" xfId="16337"/>
    <cellStyle name="Note 2 2 2 3 3 3" xfId="16338"/>
    <cellStyle name="Note 2 2 2 3 3_2018 v 2019 Nominal" xfId="16339"/>
    <cellStyle name="Note 2 2 2 3 4" xfId="16340"/>
    <cellStyle name="Note 2 2 2 3 5" xfId="16341"/>
    <cellStyle name="Note 2 2 2 3 6" xfId="16342"/>
    <cellStyle name="Note 2 2 2 3_2018 v 2019 Nominal" xfId="16343"/>
    <cellStyle name="Note 2 2 2 4" xfId="16344"/>
    <cellStyle name="Note 2 2 2 4 2" xfId="16345"/>
    <cellStyle name="Note 2 2 2 4 2 2" xfId="16346"/>
    <cellStyle name="Note 2 2 2 4 2 3" xfId="16347"/>
    <cellStyle name="Note 2 2 2 4 2_2018 v 2019 Nominal" xfId="16348"/>
    <cellStyle name="Note 2 2 2 4 3" xfId="16349"/>
    <cellStyle name="Note 2 2 2 4 4" xfId="16350"/>
    <cellStyle name="Note 2 2 2 4 5" xfId="16351"/>
    <cellStyle name="Note 2 2 2 4_2018 v 2019 Nominal" xfId="16352"/>
    <cellStyle name="Note 2 2 2 5" xfId="16353"/>
    <cellStyle name="Note 2 2 2 5 2" xfId="16354"/>
    <cellStyle name="Note 2 2 2 5 3" xfId="16355"/>
    <cellStyle name="Note 2 2 2 5 4" xfId="16356"/>
    <cellStyle name="Note 2 2 2 5_2018 v 2019 Nominal" xfId="16357"/>
    <cellStyle name="Note 2 2 2 6" xfId="16358"/>
    <cellStyle name="Note 2 2 2 6 2" xfId="16359"/>
    <cellStyle name="Note 2 2 2 6_2018 v 2019 Nominal" xfId="16360"/>
    <cellStyle name="Note 2 2 2 7" xfId="16361"/>
    <cellStyle name="Note 2 2 2 8" xfId="16362"/>
    <cellStyle name="Note 2 2 2 9" xfId="16363"/>
    <cellStyle name="Note 2 2 2_2018 v 2019 Nominal" xfId="16364"/>
    <cellStyle name="Note 2 2 3" xfId="16365"/>
    <cellStyle name="Note 2 2 3 2" xfId="16366"/>
    <cellStyle name="Note 2 2 3 2 2" xfId="16367"/>
    <cellStyle name="Note 2 2 3 2_2018 v 2019 Nominal" xfId="16368"/>
    <cellStyle name="Note 2 2 3 3" xfId="16369"/>
    <cellStyle name="Note 2 2 3 4" xfId="16370"/>
    <cellStyle name="Note 2 2 3 5" xfId="16371"/>
    <cellStyle name="Note 2 2 3 6" xfId="16372"/>
    <cellStyle name="Note 2 2 3 7" xfId="16373"/>
    <cellStyle name="Note 2 2 3_2018 v 2019 Nominal" xfId="16374"/>
    <cellStyle name="Note 2 2 4" xfId="16375"/>
    <cellStyle name="Note 2 2 4 2" xfId="16376"/>
    <cellStyle name="Note 2 2 4_2018 v 2019 Nominal" xfId="16377"/>
    <cellStyle name="Note 2 2 5" xfId="16378"/>
    <cellStyle name="Note 2 2 6" xfId="16379"/>
    <cellStyle name="Note 2 2 7" xfId="16380"/>
    <cellStyle name="Note 2 2_2018 v 2019 Nominal" xfId="16381"/>
    <cellStyle name="Note 2 3" xfId="534"/>
    <cellStyle name="Note 2 3 2" xfId="535"/>
    <cellStyle name="Note 2 3 2 2" xfId="16382"/>
    <cellStyle name="Note 2 3 2_2018 v 2019 Nominal" xfId="16383"/>
    <cellStyle name="Note 2 3 3" xfId="536"/>
    <cellStyle name="Note 2 3_2018 v 2019 Nominal" xfId="16384"/>
    <cellStyle name="Note 2 4" xfId="537"/>
    <cellStyle name="Note 2 4 2" xfId="16385"/>
    <cellStyle name="Note 2 4 2 2" xfId="16386"/>
    <cellStyle name="Note 2 4 2_2018 v 2019 Nominal" xfId="16387"/>
    <cellStyle name="Note 2 4 3" xfId="16388"/>
    <cellStyle name="Note 2 4_2018 v 2019 Nominal" xfId="16389"/>
    <cellStyle name="Note 2 5" xfId="16390"/>
    <cellStyle name="Note 2 5 2" xfId="16391"/>
    <cellStyle name="Note 2 5 3" xfId="16392"/>
    <cellStyle name="Note 2 5_2018 v 2019 Nominal" xfId="16393"/>
    <cellStyle name="Note 2 6" xfId="16394"/>
    <cellStyle name="Note 2 6 2" xfId="16395"/>
    <cellStyle name="Note 2 6_2018 v 2019 Nominal" xfId="16396"/>
    <cellStyle name="Note 2 7" xfId="16397"/>
    <cellStyle name="Note 2 8" xfId="16398"/>
    <cellStyle name="Note 2 9" xfId="16399"/>
    <cellStyle name="Note 2_2018 v 2019 Nominal" xfId="16400"/>
    <cellStyle name="Note 20" xfId="16401"/>
    <cellStyle name="Note 20 2" xfId="16402"/>
    <cellStyle name="Note 20 2 2" xfId="16403"/>
    <cellStyle name="Note 20 2_2018 v 2019 Nominal" xfId="16404"/>
    <cellStyle name="Note 20 3" xfId="16405"/>
    <cellStyle name="Note 20_2018 v 2019 Nominal" xfId="16406"/>
    <cellStyle name="Note 21" xfId="16407"/>
    <cellStyle name="Note 21 2" xfId="16408"/>
    <cellStyle name="Note 21_2018 v 2019 Nominal" xfId="16409"/>
    <cellStyle name="Note 22" xfId="16410"/>
    <cellStyle name="Note 22 2" xfId="16411"/>
    <cellStyle name="Note 22 3" xfId="16412"/>
    <cellStyle name="Note 22_2018 v 2019 Nominal" xfId="16413"/>
    <cellStyle name="Note 23" xfId="16414"/>
    <cellStyle name="Note 23 2" xfId="16415"/>
    <cellStyle name="Note 23 3" xfId="16416"/>
    <cellStyle name="Note 23_2018 v 2019 Nominal" xfId="16417"/>
    <cellStyle name="Note 24" xfId="16418"/>
    <cellStyle name="Note 24 2" xfId="16419"/>
    <cellStyle name="Note 24_2018 v 2019 Nominal" xfId="16420"/>
    <cellStyle name="Note 25" xfId="16421"/>
    <cellStyle name="Note 25 2" xfId="16422"/>
    <cellStyle name="Note 25_2018 v 2019 Nominal" xfId="16423"/>
    <cellStyle name="Note 26" xfId="16424"/>
    <cellStyle name="Note 26 2" xfId="16425"/>
    <cellStyle name="Note 26_2018 v 2019 Nominal" xfId="16426"/>
    <cellStyle name="Note 27" xfId="16427"/>
    <cellStyle name="Note 27 2" xfId="16428"/>
    <cellStyle name="Note 27_2018 v 2019 Nominal" xfId="16429"/>
    <cellStyle name="Note 28" xfId="16430"/>
    <cellStyle name="Note 28 2" xfId="16431"/>
    <cellStyle name="Note 28_2018 v 2019 Nominal" xfId="16432"/>
    <cellStyle name="Note 29" xfId="16433"/>
    <cellStyle name="Note 29 2" xfId="16434"/>
    <cellStyle name="Note 29_2018 v 2019 Nominal" xfId="16435"/>
    <cellStyle name="Note 3" xfId="538"/>
    <cellStyle name="Note 3 10" xfId="16436"/>
    <cellStyle name="Note 3 2" xfId="539"/>
    <cellStyle name="Note 3 2 2" xfId="540"/>
    <cellStyle name="Note 3 2 2 2" xfId="16437"/>
    <cellStyle name="Note 3 2 2 2 2" xfId="16438"/>
    <cellStyle name="Note 3 2 2 2 2 2" xfId="16439"/>
    <cellStyle name="Note 3 2 2 2 2 2 2" xfId="16440"/>
    <cellStyle name="Note 3 2 2 2 2 2_2018 v 2019 Nominal" xfId="16441"/>
    <cellStyle name="Note 3 2 2 2 2 3" xfId="16442"/>
    <cellStyle name="Note 3 2 2 2 2 4" xfId="16443"/>
    <cellStyle name="Note 3 2 2 2 2_2018 v 2019 Nominal" xfId="16444"/>
    <cellStyle name="Note 3 2 2 2 3" xfId="16445"/>
    <cellStyle name="Note 3 2 2 2 3 2" xfId="16446"/>
    <cellStyle name="Note 3 2 2 2 3_2018 v 2019 Nominal" xfId="16447"/>
    <cellStyle name="Note 3 2 2 2 4" xfId="16448"/>
    <cellStyle name="Note 3 2 2 2 5" xfId="16449"/>
    <cellStyle name="Note 3 2 2 2_2018 v 2019 Nominal" xfId="16450"/>
    <cellStyle name="Note 3 2 2 3" xfId="16451"/>
    <cellStyle name="Note 3 2 2 3 2" xfId="16452"/>
    <cellStyle name="Note 3 2 2 3 2 2" xfId="16453"/>
    <cellStyle name="Note 3 2 2 3 2_2018 v 2019 Nominal" xfId="16454"/>
    <cellStyle name="Note 3 2 2 3 3" xfId="16455"/>
    <cellStyle name="Note 3 2 2 3 4" xfId="16456"/>
    <cellStyle name="Note 3 2 2 3_2018 v 2019 Nominal" xfId="16457"/>
    <cellStyle name="Note 3 2 2 4" xfId="16458"/>
    <cellStyle name="Note 3 2 2 4 2" xfId="16459"/>
    <cellStyle name="Note 3 2 2 4_2018 v 2019 Nominal" xfId="16460"/>
    <cellStyle name="Note 3 2 2 5" xfId="16461"/>
    <cellStyle name="Note 3 2 2 6" xfId="16462"/>
    <cellStyle name="Note 3 2 2_2018 v 2019 Nominal" xfId="16463"/>
    <cellStyle name="Note 3 2 3" xfId="16464"/>
    <cellStyle name="Note 3 2 3 2" xfId="16465"/>
    <cellStyle name="Note 3 2 3 2 2" xfId="16466"/>
    <cellStyle name="Note 3 2 3 2 2 2" xfId="16467"/>
    <cellStyle name="Note 3 2 3 2 2 2 2" xfId="16468"/>
    <cellStyle name="Note 3 2 3 2 2 2_2018 v 2019 Nominal" xfId="16469"/>
    <cellStyle name="Note 3 2 3 2 2 3" xfId="16470"/>
    <cellStyle name="Note 3 2 3 2 2 4" xfId="16471"/>
    <cellStyle name="Note 3 2 3 2 2_2018 v 2019 Nominal" xfId="16472"/>
    <cellStyle name="Note 3 2 3 2 3" xfId="16473"/>
    <cellStyle name="Note 3 2 3 2 3 2" xfId="16474"/>
    <cellStyle name="Note 3 2 3 2 3_2018 v 2019 Nominal" xfId="16475"/>
    <cellStyle name="Note 3 2 3 2 4" xfId="16476"/>
    <cellStyle name="Note 3 2 3 2 5" xfId="16477"/>
    <cellStyle name="Note 3 2 3 2_2018 v 2019 Nominal" xfId="16478"/>
    <cellStyle name="Note 3 2 3 3" xfId="16479"/>
    <cellStyle name="Note 3 2 3 3 2" xfId="16480"/>
    <cellStyle name="Note 3 2 3 3 2 2" xfId="16481"/>
    <cellStyle name="Note 3 2 3 3 2_2018 v 2019 Nominal" xfId="16482"/>
    <cellStyle name="Note 3 2 3 3 3" xfId="16483"/>
    <cellStyle name="Note 3 2 3 3 4" xfId="16484"/>
    <cellStyle name="Note 3 2 3 3_2018 v 2019 Nominal" xfId="16485"/>
    <cellStyle name="Note 3 2 3 4" xfId="16486"/>
    <cellStyle name="Note 3 2 3 4 2" xfId="16487"/>
    <cellStyle name="Note 3 2 3 4_2018 v 2019 Nominal" xfId="16488"/>
    <cellStyle name="Note 3 2 3 5" xfId="16489"/>
    <cellStyle name="Note 3 2 3 6" xfId="16490"/>
    <cellStyle name="Note 3 2 3_2018 v 2019 Nominal" xfId="16491"/>
    <cellStyle name="Note 3 2 4" xfId="16492"/>
    <cellStyle name="Note 3 2 4 2" xfId="16493"/>
    <cellStyle name="Note 3 2 4 2 2" xfId="16494"/>
    <cellStyle name="Note 3 2 4 2 2 2" xfId="16495"/>
    <cellStyle name="Note 3 2 4 2 2_2018 v 2019 Nominal" xfId="16496"/>
    <cellStyle name="Note 3 2 4 2 3" xfId="16497"/>
    <cellStyle name="Note 3 2 4 2 4" xfId="16498"/>
    <cellStyle name="Note 3 2 4 2_2018 v 2019 Nominal" xfId="16499"/>
    <cellStyle name="Note 3 2 4 3" xfId="16500"/>
    <cellStyle name="Note 3 2 4 3 2" xfId="16501"/>
    <cellStyle name="Note 3 2 4 3_2018 v 2019 Nominal" xfId="16502"/>
    <cellStyle name="Note 3 2 4 4" xfId="16503"/>
    <cellStyle name="Note 3 2 4 5" xfId="16504"/>
    <cellStyle name="Note 3 2 4_2018 v 2019 Nominal" xfId="16505"/>
    <cellStyle name="Note 3 2 5" xfId="16506"/>
    <cellStyle name="Note 3 2 5 2" xfId="16507"/>
    <cellStyle name="Note 3 2 5 2 2" xfId="16508"/>
    <cellStyle name="Note 3 2 5 2_2018 v 2019 Nominal" xfId="16509"/>
    <cellStyle name="Note 3 2 5 3" xfId="16510"/>
    <cellStyle name="Note 3 2 5 4" xfId="16511"/>
    <cellStyle name="Note 3 2 5_2018 v 2019 Nominal" xfId="16512"/>
    <cellStyle name="Note 3 2 6" xfId="16513"/>
    <cellStyle name="Note 3 2 6 2" xfId="16514"/>
    <cellStyle name="Note 3 2 6_2018 v 2019 Nominal" xfId="16515"/>
    <cellStyle name="Note 3 2 7" xfId="16516"/>
    <cellStyle name="Note 3 2 8" xfId="16517"/>
    <cellStyle name="Note 3 2 9" xfId="16518"/>
    <cellStyle name="Note 3 2_2018 v 2019 Nominal" xfId="16519"/>
    <cellStyle name="Note 3 3" xfId="541"/>
    <cellStyle name="Note 3 3 2" xfId="542"/>
    <cellStyle name="Note 3 3 2 2" xfId="16520"/>
    <cellStyle name="Note 3 3 2 2 2" xfId="16521"/>
    <cellStyle name="Note 3 3 2 2 2 2" xfId="16522"/>
    <cellStyle name="Note 3 3 2 2 2_2018 v 2019 Nominal" xfId="16523"/>
    <cellStyle name="Note 3 3 2 2 3" xfId="16524"/>
    <cellStyle name="Note 3 3 2 2_2018 v 2019 Nominal" xfId="16525"/>
    <cellStyle name="Note 3 3 2 3" xfId="16526"/>
    <cellStyle name="Note 3 3 2 3 2" xfId="16527"/>
    <cellStyle name="Note 3 3 2 3_2018 v 2019 Nominal" xfId="16528"/>
    <cellStyle name="Note 3 3 2 4" xfId="16529"/>
    <cellStyle name="Note 3 3 2_2018 v 2019 Nominal" xfId="16530"/>
    <cellStyle name="Note 3 3 3" xfId="543"/>
    <cellStyle name="Note 3 3 3 2" xfId="16531"/>
    <cellStyle name="Note 3 3 3 2 2" xfId="16532"/>
    <cellStyle name="Note 3 3 3 2 2 2" xfId="16533"/>
    <cellStyle name="Note 3 3 3 2 2_2018 v 2019 Nominal" xfId="16534"/>
    <cellStyle name="Note 3 3 3 2 3" xfId="16535"/>
    <cellStyle name="Note 3 3 3 2_2018 v 2019 Nominal" xfId="16536"/>
    <cellStyle name="Note 3 3 3 3" xfId="16537"/>
    <cellStyle name="Note 3 3 3 3 2" xfId="16538"/>
    <cellStyle name="Note 3 3 3 3_2018 v 2019 Nominal" xfId="16539"/>
    <cellStyle name="Note 3 3 3 4" xfId="16540"/>
    <cellStyle name="Note 3 3 3_2018 v 2019 Nominal" xfId="16541"/>
    <cellStyle name="Note 3 3 4" xfId="16542"/>
    <cellStyle name="Note 3 3 4 2" xfId="16543"/>
    <cellStyle name="Note 3 3 4 2 2" xfId="16544"/>
    <cellStyle name="Note 3 3 4 2_2018 v 2019 Nominal" xfId="16545"/>
    <cellStyle name="Note 3 3 4 3" xfId="16546"/>
    <cellStyle name="Note 3 3 4_2018 v 2019 Nominal" xfId="16547"/>
    <cellStyle name="Note 3 3 5" xfId="16548"/>
    <cellStyle name="Note 3 3 5 2" xfId="16549"/>
    <cellStyle name="Note 3 3 5_2018 v 2019 Nominal" xfId="16550"/>
    <cellStyle name="Note 3 3 6" xfId="16551"/>
    <cellStyle name="Note 3 3_2018 v 2019 Nominal" xfId="16552"/>
    <cellStyle name="Note 3 4" xfId="544"/>
    <cellStyle name="Note 3 4 2" xfId="16553"/>
    <cellStyle name="Note 3 4 2 2" xfId="16554"/>
    <cellStyle name="Note 3 4 2 2 2" xfId="16555"/>
    <cellStyle name="Note 3 4 2 2_2018 v 2019 Nominal" xfId="16556"/>
    <cellStyle name="Note 3 4 2 3" xfId="16557"/>
    <cellStyle name="Note 3 4 2_2018 v 2019 Nominal" xfId="16558"/>
    <cellStyle name="Note 3 4 3" xfId="16559"/>
    <cellStyle name="Note 3 4 3 2" xfId="16560"/>
    <cellStyle name="Note 3 4 3_2018 v 2019 Nominal" xfId="16561"/>
    <cellStyle name="Note 3 4 4" xfId="16562"/>
    <cellStyle name="Note 3 4_2018 v 2019 Nominal" xfId="16563"/>
    <cellStyle name="Note 3 5" xfId="16564"/>
    <cellStyle name="Note 3 5 2" xfId="16565"/>
    <cellStyle name="Note 3 5 2 2" xfId="16566"/>
    <cellStyle name="Note 3 5 2 2 2" xfId="16567"/>
    <cellStyle name="Note 3 5 2 2_2018 v 2019 Nominal" xfId="16568"/>
    <cellStyle name="Note 3 5 2 3" xfId="16569"/>
    <cellStyle name="Note 3 5 2_2018 v 2019 Nominal" xfId="16570"/>
    <cellStyle name="Note 3 5 3" xfId="16571"/>
    <cellStyle name="Note 3 5 3 2" xfId="16572"/>
    <cellStyle name="Note 3 5 3_2018 v 2019 Nominal" xfId="16573"/>
    <cellStyle name="Note 3 5 4" xfId="16574"/>
    <cellStyle name="Note 3 5_2018 v 2019 Nominal" xfId="16575"/>
    <cellStyle name="Note 3 6" xfId="16576"/>
    <cellStyle name="Note 3 6 2" xfId="16577"/>
    <cellStyle name="Note 3 6 2 2" xfId="16578"/>
    <cellStyle name="Note 3 6 2_2018 v 2019 Nominal" xfId="16579"/>
    <cellStyle name="Note 3 6 3" xfId="16580"/>
    <cellStyle name="Note 3 6_2018 v 2019 Nominal" xfId="16581"/>
    <cellStyle name="Note 3 7" xfId="16582"/>
    <cellStyle name="Note 3 7 2" xfId="16583"/>
    <cellStyle name="Note 3 7 2 2" xfId="16584"/>
    <cellStyle name="Note 3 7 2_2018 v 2019 Nominal" xfId="16585"/>
    <cellStyle name="Note 3 7 3" xfId="16586"/>
    <cellStyle name="Note 3 7_2018 v 2019 Nominal" xfId="16587"/>
    <cellStyle name="Note 3 8" xfId="16588"/>
    <cellStyle name="Note 3 8 2" xfId="16589"/>
    <cellStyle name="Note 3 8_2018 v 2019 Nominal" xfId="16590"/>
    <cellStyle name="Note 3 9" xfId="16591"/>
    <cellStyle name="Note 3_2018 v 2019 Nominal" xfId="16592"/>
    <cellStyle name="Note 30" xfId="16593"/>
    <cellStyle name="Note 30 2" xfId="16594"/>
    <cellStyle name="Note 30_2018 v 2019 Nominal" xfId="16595"/>
    <cellStyle name="Note 31" xfId="16596"/>
    <cellStyle name="Note 31 2" xfId="16597"/>
    <cellStyle name="Note 31_2018 v 2019 Nominal" xfId="16598"/>
    <cellStyle name="Note 32" xfId="16599"/>
    <cellStyle name="Note 32 2" xfId="16600"/>
    <cellStyle name="Note 32_2018 v 2019 Nominal" xfId="16601"/>
    <cellStyle name="Note 33" xfId="16602"/>
    <cellStyle name="Note 33 2" xfId="16603"/>
    <cellStyle name="Note 33_2018 v 2019 Nominal" xfId="16604"/>
    <cellStyle name="Note 34" xfId="16605"/>
    <cellStyle name="Note 34 2" xfId="16606"/>
    <cellStyle name="Note 34_2018 v 2019 Nominal" xfId="16607"/>
    <cellStyle name="Note 35" xfId="16608"/>
    <cellStyle name="Note 35 2" xfId="16609"/>
    <cellStyle name="Note 35_2018 v 2019 Nominal" xfId="16610"/>
    <cellStyle name="Note 36" xfId="16611"/>
    <cellStyle name="Note 36 2" xfId="16612"/>
    <cellStyle name="Note 36_2018 v 2019 Nominal" xfId="16613"/>
    <cellStyle name="Note 37" xfId="16614"/>
    <cellStyle name="Note 37 2" xfId="16615"/>
    <cellStyle name="Note 37_2018 v 2019 Nominal" xfId="16616"/>
    <cellStyle name="Note 38" xfId="16617"/>
    <cellStyle name="Note 38 2" xfId="16618"/>
    <cellStyle name="Note 38_2018 v 2019 Nominal" xfId="16619"/>
    <cellStyle name="Note 39" xfId="16620"/>
    <cellStyle name="Note 39 2" xfId="16621"/>
    <cellStyle name="Note 39_2018 v 2019 Nominal" xfId="16622"/>
    <cellStyle name="Note 4" xfId="545"/>
    <cellStyle name="Note 4 10" xfId="16623"/>
    <cellStyle name="Note 4 11" xfId="16624"/>
    <cellStyle name="Note 4 2" xfId="546"/>
    <cellStyle name="Note 4 2 2" xfId="547"/>
    <cellStyle name="Note 4 2 2 2" xfId="16625"/>
    <cellStyle name="Note 4 2 2 2 2" xfId="16626"/>
    <cellStyle name="Note 4 2 2 2 3" xfId="16627"/>
    <cellStyle name="Note 4 2 2 2 4" xfId="16628"/>
    <cellStyle name="Note 4 2 2 2_2018 v 2019 Nominal" xfId="16629"/>
    <cellStyle name="Note 4 2 2 3" xfId="16630"/>
    <cellStyle name="Note 4 2 2 4" xfId="16631"/>
    <cellStyle name="Note 4 2 2 5" xfId="16632"/>
    <cellStyle name="Note 4 2 2_2018 v 2019 Nominal" xfId="16633"/>
    <cellStyle name="Note 4 2 3" xfId="16634"/>
    <cellStyle name="Note 4 2 3 2" xfId="16635"/>
    <cellStyle name="Note 4 2 3 3" xfId="16636"/>
    <cellStyle name="Note 4 2 3 4" xfId="16637"/>
    <cellStyle name="Note 4 2 3_2018 v 2019 Nominal" xfId="16638"/>
    <cellStyle name="Note 4 2 4" xfId="16639"/>
    <cellStyle name="Note 4 2 5" xfId="16640"/>
    <cellStyle name="Note 4 2 6" xfId="16641"/>
    <cellStyle name="Note 4 2_2018 v 2019 Nominal" xfId="16642"/>
    <cellStyle name="Note 4 3" xfId="548"/>
    <cellStyle name="Note 4 3 2" xfId="549"/>
    <cellStyle name="Note 4 3 2 2" xfId="16643"/>
    <cellStyle name="Note 4 3 2 2 2" xfId="16644"/>
    <cellStyle name="Note 4 3 2 2 3" xfId="16645"/>
    <cellStyle name="Note 4 3 2 2_2018 v 2019 Nominal" xfId="16646"/>
    <cellStyle name="Note 4 3 2 3" xfId="16647"/>
    <cellStyle name="Note 4 3 2 4" xfId="16648"/>
    <cellStyle name="Note 4 3 2 5" xfId="16649"/>
    <cellStyle name="Note 4 3 2_2018 v 2019 Nominal" xfId="16650"/>
    <cellStyle name="Note 4 3 3" xfId="550"/>
    <cellStyle name="Note 4 3 3 2" xfId="16651"/>
    <cellStyle name="Note 4 3 3 3" xfId="16652"/>
    <cellStyle name="Note 4 3 3_2018 v 2019 Nominal" xfId="16653"/>
    <cellStyle name="Note 4 3 4" xfId="16654"/>
    <cellStyle name="Note 4 3 5" xfId="16655"/>
    <cellStyle name="Note 4 3 6" xfId="16656"/>
    <cellStyle name="Note 4 3_2018 v 2019 Nominal" xfId="16657"/>
    <cellStyle name="Note 4 4" xfId="551"/>
    <cellStyle name="Note 4 4 2" xfId="16658"/>
    <cellStyle name="Note 4 4_2018 v 2019 Nominal" xfId="16659"/>
    <cellStyle name="Note 4 5" xfId="16660"/>
    <cellStyle name="Note 4 5 2" xfId="16661"/>
    <cellStyle name="Note 4 5_2018 v 2019 Nominal" xfId="16662"/>
    <cellStyle name="Note 4 6" xfId="16663"/>
    <cellStyle name="Note 4 6 2" xfId="16664"/>
    <cellStyle name="Note 4 6 2 2" xfId="16665"/>
    <cellStyle name="Note 4 6 2 3" xfId="16666"/>
    <cellStyle name="Note 4 6 2_2018 v 2019 Nominal" xfId="16667"/>
    <cellStyle name="Note 4 6 3" xfId="16668"/>
    <cellStyle name="Note 4 6 4" xfId="16669"/>
    <cellStyle name="Note 4 6 5" xfId="16670"/>
    <cellStyle name="Note 4 6_2018 v 2019 Nominal" xfId="16671"/>
    <cellStyle name="Note 4 7" xfId="16672"/>
    <cellStyle name="Note 4 7 2" xfId="16673"/>
    <cellStyle name="Note 4 7 3" xfId="16674"/>
    <cellStyle name="Note 4 7_2018 v 2019 Nominal" xfId="16675"/>
    <cellStyle name="Note 4 8" xfId="16676"/>
    <cellStyle name="Note 4 8 2" xfId="16677"/>
    <cellStyle name="Note 4 8_2018 v 2019 Nominal" xfId="16678"/>
    <cellStyle name="Note 4 9" xfId="16679"/>
    <cellStyle name="Note 4_2018 v 2019 Nominal" xfId="16680"/>
    <cellStyle name="Note 40" xfId="16681"/>
    <cellStyle name="Note 40 2" xfId="16682"/>
    <cellStyle name="Note 40_2018 v 2019 Nominal" xfId="16683"/>
    <cellStyle name="Note 41" xfId="16684"/>
    <cellStyle name="Note 41 2" xfId="16685"/>
    <cellStyle name="Note 41_2018 v 2019 Nominal" xfId="16686"/>
    <cellStyle name="Note 42" xfId="16687"/>
    <cellStyle name="Note 42 2" xfId="16688"/>
    <cellStyle name="Note 42_2018 v 2019 Nominal" xfId="16689"/>
    <cellStyle name="Note 43" xfId="16690"/>
    <cellStyle name="Note 43 2" xfId="16691"/>
    <cellStyle name="Note 43_2018 v 2019 Nominal" xfId="16692"/>
    <cellStyle name="Note 44" xfId="16693"/>
    <cellStyle name="Note 44 2" xfId="16694"/>
    <cellStyle name="Note 44_2018 v 2019 Nominal" xfId="16695"/>
    <cellStyle name="Note 45" xfId="16696"/>
    <cellStyle name="Note 45 2" xfId="16697"/>
    <cellStyle name="Note 45_2018 v 2019 Nominal" xfId="16698"/>
    <cellStyle name="Note 46" xfId="16699"/>
    <cellStyle name="Note 46 2" xfId="16700"/>
    <cellStyle name="Note 46_2018 v 2019 Nominal" xfId="16701"/>
    <cellStyle name="Note 47" xfId="16702"/>
    <cellStyle name="Note 47 2" xfId="16703"/>
    <cellStyle name="Note 47_2018 v 2019 Nominal" xfId="16704"/>
    <cellStyle name="Note 48" xfId="16705"/>
    <cellStyle name="Note 48 2" xfId="16706"/>
    <cellStyle name="Note 48_2018 v 2019 Nominal" xfId="16707"/>
    <cellStyle name="Note 49" xfId="16708"/>
    <cellStyle name="Note 49 2" xfId="16709"/>
    <cellStyle name="Note 49_2018 v 2019 Nominal" xfId="16710"/>
    <cellStyle name="Note 5" xfId="16711"/>
    <cellStyle name="Note 5 10" xfId="16712"/>
    <cellStyle name="Note 5 11" xfId="16713"/>
    <cellStyle name="Note 5 2" xfId="16714"/>
    <cellStyle name="Note 5 2 2" xfId="16715"/>
    <cellStyle name="Note 5 2 2 2" xfId="16716"/>
    <cellStyle name="Note 5 2 2 2 2" xfId="16717"/>
    <cellStyle name="Note 5 2 2 2 3" xfId="16718"/>
    <cellStyle name="Note 5 2 2 2_2018 v 2019 Nominal" xfId="16719"/>
    <cellStyle name="Note 5 2 2 3" xfId="16720"/>
    <cellStyle name="Note 5 2 2 4" xfId="16721"/>
    <cellStyle name="Note 5 2 2 5" xfId="16722"/>
    <cellStyle name="Note 5 2 2 6" xfId="16723"/>
    <cellStyle name="Note 5 2 2 7" xfId="16724"/>
    <cellStyle name="Note 5 2 2_2018 v 2019 Nominal" xfId="16725"/>
    <cellStyle name="Note 5 2 3" xfId="16726"/>
    <cellStyle name="Note 5 2 3 2" xfId="16727"/>
    <cellStyle name="Note 5 2 3 3" xfId="16728"/>
    <cellStyle name="Note 5 2 3_2018 v 2019 Nominal" xfId="16729"/>
    <cellStyle name="Note 5 2 4" xfId="16730"/>
    <cellStyle name="Note 5 2 5" xfId="16731"/>
    <cellStyle name="Note 5 2 6" xfId="16732"/>
    <cellStyle name="Note 5 2 7" xfId="16733"/>
    <cellStyle name="Note 5 2 8" xfId="16734"/>
    <cellStyle name="Note 5 2_2018 v 2019 Nominal" xfId="16735"/>
    <cellStyle name="Note 5 3" xfId="16736"/>
    <cellStyle name="Note 5 3 2" xfId="16737"/>
    <cellStyle name="Note 5 3 2 2" xfId="16738"/>
    <cellStyle name="Note 5 3 2 2 2" xfId="16739"/>
    <cellStyle name="Note 5 3 2 2 3" xfId="16740"/>
    <cellStyle name="Note 5 3 2 2_2018 v 2019 Nominal" xfId="16741"/>
    <cellStyle name="Note 5 3 2 3" xfId="16742"/>
    <cellStyle name="Note 5 3 2 4" xfId="16743"/>
    <cellStyle name="Note 5 3 2 5" xfId="16744"/>
    <cellStyle name="Note 5 3 2 6" xfId="16745"/>
    <cellStyle name="Note 5 3 2 7" xfId="16746"/>
    <cellStyle name="Note 5 3 2_2018 v 2019 Nominal" xfId="16747"/>
    <cellStyle name="Note 5 3 3" xfId="16748"/>
    <cellStyle name="Note 5 3 3 2" xfId="16749"/>
    <cellStyle name="Note 5 3 3 3" xfId="16750"/>
    <cellStyle name="Note 5 3 3_2018 v 2019 Nominal" xfId="16751"/>
    <cellStyle name="Note 5 3 4" xfId="16752"/>
    <cellStyle name="Note 5 3 5" xfId="16753"/>
    <cellStyle name="Note 5 3 6" xfId="16754"/>
    <cellStyle name="Note 5 3 7" xfId="16755"/>
    <cellStyle name="Note 5 3 8" xfId="16756"/>
    <cellStyle name="Note 5 3_2018 v 2019 Nominal" xfId="16757"/>
    <cellStyle name="Note 5 4" xfId="16758"/>
    <cellStyle name="Note 5 4 2" xfId="16759"/>
    <cellStyle name="Note 5 4 2 2" xfId="16760"/>
    <cellStyle name="Note 5 4 2 3" xfId="16761"/>
    <cellStyle name="Note 5 4 2_2018 v 2019 Nominal" xfId="16762"/>
    <cellStyle name="Note 5 4 3" xfId="16763"/>
    <cellStyle name="Note 5 4 4" xfId="16764"/>
    <cellStyle name="Note 5 4 5" xfId="16765"/>
    <cellStyle name="Note 5 4 6" xfId="16766"/>
    <cellStyle name="Note 5 4 7" xfId="16767"/>
    <cellStyle name="Note 5 4_2018 v 2019 Nominal" xfId="16768"/>
    <cellStyle name="Note 5 5" xfId="16769"/>
    <cellStyle name="Note 5 5 2" xfId="16770"/>
    <cellStyle name="Note 5 5 3" xfId="16771"/>
    <cellStyle name="Note 5 5_2018 v 2019 Nominal" xfId="16772"/>
    <cellStyle name="Note 5 6" xfId="16773"/>
    <cellStyle name="Note 5 7" xfId="16774"/>
    <cellStyle name="Note 5 8" xfId="16775"/>
    <cellStyle name="Note 5 9" xfId="16776"/>
    <cellStyle name="Note 5_2018 v 2019 Nominal" xfId="16777"/>
    <cellStyle name="Note 50" xfId="16778"/>
    <cellStyle name="Note 50 2" xfId="16779"/>
    <cellStyle name="Note 50_2018 v 2019 Nominal" xfId="16780"/>
    <cellStyle name="Note 51" xfId="16781"/>
    <cellStyle name="Note 51 2" xfId="16782"/>
    <cellStyle name="Note 51_2018 v 2019 Nominal" xfId="16783"/>
    <cellStyle name="Note 52" xfId="16784"/>
    <cellStyle name="Note 52 2" xfId="16785"/>
    <cellStyle name="Note 52_2018 v 2019 Nominal" xfId="16786"/>
    <cellStyle name="Note 53" xfId="16787"/>
    <cellStyle name="Note 53 2" xfId="16788"/>
    <cellStyle name="Note 53_2018 v 2019 Nominal" xfId="16789"/>
    <cellStyle name="Note 54" xfId="16790"/>
    <cellStyle name="Note 54 2" xfId="16791"/>
    <cellStyle name="Note 54_2018 v 2019 Nominal" xfId="16792"/>
    <cellStyle name="Note 55" xfId="16793"/>
    <cellStyle name="Note 55 2" xfId="16794"/>
    <cellStyle name="Note 55_2018 v 2019 Nominal" xfId="16795"/>
    <cellStyle name="Note 56" xfId="16796"/>
    <cellStyle name="Note 56 2" xfId="16797"/>
    <cellStyle name="Note 56_2018 v 2019 Nominal" xfId="16798"/>
    <cellStyle name="Note 57" xfId="16799"/>
    <cellStyle name="Note 57 2" xfId="16800"/>
    <cellStyle name="Note 57_2018 v 2019 Nominal" xfId="16801"/>
    <cellStyle name="Note 58" xfId="16802"/>
    <cellStyle name="Note 58 2" xfId="16803"/>
    <cellStyle name="Note 58_2018 v 2019 Nominal" xfId="16804"/>
    <cellStyle name="Note 59" xfId="16805"/>
    <cellStyle name="Note 6" xfId="16806"/>
    <cellStyle name="Note 6 2" xfId="16807"/>
    <cellStyle name="Note 6 2 2" xfId="16808"/>
    <cellStyle name="Note 6 2 2 2" xfId="16809"/>
    <cellStyle name="Note 6 2 2 3" xfId="16810"/>
    <cellStyle name="Note 6 2 2_2018 v 2019 Nominal" xfId="16811"/>
    <cellStyle name="Note 6 2 3" xfId="16812"/>
    <cellStyle name="Note 6 2 4" xfId="16813"/>
    <cellStyle name="Note 6 2_2018 v 2019 Nominal" xfId="16814"/>
    <cellStyle name="Note 6 3" xfId="16815"/>
    <cellStyle name="Note 6 3 2" xfId="16816"/>
    <cellStyle name="Note 6 3 2 2" xfId="16817"/>
    <cellStyle name="Note 6 3 2_2018 v 2019 Nominal" xfId="16818"/>
    <cellStyle name="Note 6 3 3" xfId="16819"/>
    <cellStyle name="Note 6 3 4" xfId="16820"/>
    <cellStyle name="Note 6 3_2018 v 2019 Nominal" xfId="16821"/>
    <cellStyle name="Note 6 4" xfId="16822"/>
    <cellStyle name="Note 6 4 2" xfId="16823"/>
    <cellStyle name="Note 6 4 3" xfId="16824"/>
    <cellStyle name="Note 6 4_2018 v 2019 Nominal" xfId="16825"/>
    <cellStyle name="Note 6 5" xfId="16826"/>
    <cellStyle name="Note 6 6" xfId="16827"/>
    <cellStyle name="Note 6 7" xfId="16828"/>
    <cellStyle name="Note 6_2018 v 2019 Nominal" xfId="16829"/>
    <cellStyle name="Note 60" xfId="16830"/>
    <cellStyle name="Note 61" xfId="16831"/>
    <cellStyle name="Note 62" xfId="16832"/>
    <cellStyle name="Note 63" xfId="16833"/>
    <cellStyle name="Note 64" xfId="16834"/>
    <cellStyle name="Note 65" xfId="16835"/>
    <cellStyle name="Note 66" xfId="16836"/>
    <cellStyle name="Note 67" xfId="16837"/>
    <cellStyle name="Note 68" xfId="16838"/>
    <cellStyle name="Note 69" xfId="16839"/>
    <cellStyle name="Note 7" xfId="16840"/>
    <cellStyle name="Note 7 2" xfId="16841"/>
    <cellStyle name="Note 7 2 2" xfId="16842"/>
    <cellStyle name="Note 7 2 2 2" xfId="16843"/>
    <cellStyle name="Note 7 2 2 3" xfId="16844"/>
    <cellStyle name="Note 7 2 2_2018 v 2019 Nominal" xfId="16845"/>
    <cellStyle name="Note 7 2 3" xfId="16846"/>
    <cellStyle name="Note 7 2 4" xfId="16847"/>
    <cellStyle name="Note 7 2_2018 v 2019 Nominal" xfId="16848"/>
    <cellStyle name="Note 7 3" xfId="16849"/>
    <cellStyle name="Note 7 3 2" xfId="16850"/>
    <cellStyle name="Note 7 3 2 2" xfId="16851"/>
    <cellStyle name="Note 7 3 2_2018 v 2019 Nominal" xfId="16852"/>
    <cellStyle name="Note 7 3 3" xfId="16853"/>
    <cellStyle name="Note 7 3_2018 v 2019 Nominal" xfId="16854"/>
    <cellStyle name="Note 7 4" xfId="16855"/>
    <cellStyle name="Note 7 4 2" xfId="16856"/>
    <cellStyle name="Note 7 4_2018 v 2019 Nominal" xfId="16857"/>
    <cellStyle name="Note 7 5" xfId="16858"/>
    <cellStyle name="Note 7 6" xfId="16859"/>
    <cellStyle name="Note 7_2018 v 2019 Nominal" xfId="16860"/>
    <cellStyle name="Note 70" xfId="16861"/>
    <cellStyle name="Note 71" xfId="16862"/>
    <cellStyle name="Note 72" xfId="16863"/>
    <cellStyle name="Note 73" xfId="16864"/>
    <cellStyle name="Note 74" xfId="16865"/>
    <cellStyle name="Note 75" xfId="16866"/>
    <cellStyle name="Note 76" xfId="16867"/>
    <cellStyle name="Note 77" xfId="16868"/>
    <cellStyle name="Note 78" xfId="16869"/>
    <cellStyle name="Note 79" xfId="16870"/>
    <cellStyle name="Note 8" xfId="16871"/>
    <cellStyle name="Note 8 2" xfId="16872"/>
    <cellStyle name="Note 8 2 2" xfId="16873"/>
    <cellStyle name="Note 8 2_2018 v 2019 Nominal" xfId="16874"/>
    <cellStyle name="Note 8 3" xfId="16875"/>
    <cellStyle name="Note 8 4" xfId="16876"/>
    <cellStyle name="Note 8_2018 v 2019 Nominal" xfId="16877"/>
    <cellStyle name="Note 80" xfId="16878"/>
    <cellStyle name="Note 81" xfId="16879"/>
    <cellStyle name="Note 82" xfId="16880"/>
    <cellStyle name="Note 83" xfId="16881"/>
    <cellStyle name="Note 84" xfId="16882"/>
    <cellStyle name="Note 85" xfId="16883"/>
    <cellStyle name="Note 86" xfId="16884"/>
    <cellStyle name="Note 87" xfId="16885"/>
    <cellStyle name="Note 88" xfId="16886"/>
    <cellStyle name="Note 89" xfId="16887"/>
    <cellStyle name="Note 9" xfId="16888"/>
    <cellStyle name="Note 9 2" xfId="16889"/>
    <cellStyle name="Note 9 2 2" xfId="16890"/>
    <cellStyle name="Note 9 2 2 2" xfId="16891"/>
    <cellStyle name="Note 9 2 2 3" xfId="16892"/>
    <cellStyle name="Note 9 2 2_2018 v 2019 Nominal" xfId="16893"/>
    <cellStyle name="Note 9 2 3" xfId="16894"/>
    <cellStyle name="Note 9 2 4" xfId="16895"/>
    <cellStyle name="Note 9 2_2018 v 2019 Nominal" xfId="16896"/>
    <cellStyle name="Note 9 3" xfId="16897"/>
    <cellStyle name="Note 9 3 2" xfId="16898"/>
    <cellStyle name="Note 9 3 2 2" xfId="16899"/>
    <cellStyle name="Note 9 3 2_2018 v 2019 Nominal" xfId="16900"/>
    <cellStyle name="Note 9 3 3" xfId="16901"/>
    <cellStyle name="Note 9 3 4" xfId="16902"/>
    <cellStyle name="Note 9 3_2018 v 2019 Nominal" xfId="16903"/>
    <cellStyle name="Note 9 4" xfId="16904"/>
    <cellStyle name="Note 9 4 2" xfId="16905"/>
    <cellStyle name="Note 9 4_2018 v 2019 Nominal" xfId="16906"/>
    <cellStyle name="Note 9 5" xfId="16907"/>
    <cellStyle name="Note 9 6" xfId="16908"/>
    <cellStyle name="Note 9 7" xfId="16909"/>
    <cellStyle name="Note 9_2018 v 2019 Nominal" xfId="16910"/>
    <cellStyle name="Note 90" xfId="16911"/>
    <cellStyle name="Note 91" xfId="16912"/>
    <cellStyle name="Note 92" xfId="16913"/>
    <cellStyle name="Note 93" xfId="16914"/>
    <cellStyle name="Note 94" xfId="16915"/>
    <cellStyle name="Note 95" xfId="16916"/>
    <cellStyle name="Note 96" xfId="16917"/>
    <cellStyle name="Note 97" xfId="16918"/>
    <cellStyle name="Note 98" xfId="16919"/>
    <cellStyle name="Note 99" xfId="16920"/>
    <cellStyle name="NoUse" xfId="16921"/>
    <cellStyle name="nplode" xfId="16922"/>
    <cellStyle name="nplode2" xfId="16923"/>
    <cellStyle name="nplosion" xfId="16924"/>
    <cellStyle name="Nromal" xfId="16925"/>
    <cellStyle name="Num1" xfId="16926"/>
    <cellStyle name="Num1Blue" xfId="16927"/>
    <cellStyle name="Number" xfId="16928"/>
    <cellStyle name="Number 2" xfId="16929"/>
    <cellStyle name="Number." xfId="16930"/>
    <cellStyle name="Number_2018 v 2019 Nominal" xfId="16931"/>
    <cellStyle name="Numbers" xfId="16932"/>
    <cellStyle name="Numbers - Bold" xfId="16933"/>
    <cellStyle name="Numbers - Bold - Italic" xfId="16934"/>
    <cellStyle name="Numbers - Bold_2018 v 2019 Nominal" xfId="16935"/>
    <cellStyle name="Numbers - Large" xfId="16936"/>
    <cellStyle name="Numbers 0dp" xfId="19240"/>
    <cellStyle name="Numbers_2018 v 2019 Nominal" xfId="16937"/>
    <cellStyle name="Œ…‹æØ‚è [0.00]_results" xfId="16938"/>
    <cellStyle name="Œ…‹æØ‚è_results" xfId="16939"/>
    <cellStyle name="OffSheet" xfId="16940"/>
    <cellStyle name="Offsheet 2" xfId="16941"/>
    <cellStyle name="OffSheet 3" xfId="16942"/>
    <cellStyle name="OffSheet_2018 v 2019 Nominal" xfId="16943"/>
    <cellStyle name="OLELink" xfId="16944"/>
    <cellStyle name="OLELink 2" xfId="16945"/>
    <cellStyle name="OLELink_2018 v 2019 Nominal" xfId="16946"/>
    <cellStyle name="OnOffToggle" xfId="16947"/>
    <cellStyle name="Output 2" xfId="552"/>
    <cellStyle name="Output 2 2" xfId="553"/>
    <cellStyle name="Output 2 2 2" xfId="554"/>
    <cellStyle name="Output 2 2_Base year" xfId="16948"/>
    <cellStyle name="Output 2 3" xfId="555"/>
    <cellStyle name="Output 2 3 2" xfId="556"/>
    <cellStyle name="Output 2 3 3" xfId="557"/>
    <cellStyle name="Output 2 3_2018 v 2019 Nominal" xfId="16949"/>
    <cellStyle name="Output 2 4" xfId="558"/>
    <cellStyle name="Output 2 5" xfId="16950"/>
    <cellStyle name="Output 2_2018 v 2019 Nominal" xfId="16951"/>
    <cellStyle name="Output 3" xfId="16952"/>
    <cellStyle name="Output 3 2" xfId="16953"/>
    <cellStyle name="Output 3 3" xfId="16954"/>
    <cellStyle name="Output 3 3 2" xfId="16955"/>
    <cellStyle name="Output 3 3_2018 v 2019 Nominal" xfId="16956"/>
    <cellStyle name="Output 3 4" xfId="16957"/>
    <cellStyle name="Output 3_2018 v 2019 Nominal" xfId="16958"/>
    <cellStyle name="Output 4" xfId="16959"/>
    <cellStyle name="Output 4 2" xfId="16960"/>
    <cellStyle name="Output 4_2018 v 2019 Nominal" xfId="16961"/>
    <cellStyle name="Output 5" xfId="16962"/>
    <cellStyle name="Output 6" xfId="16963"/>
    <cellStyle name="Output 7" xfId="16964"/>
    <cellStyle name="Output 8" xfId="16965"/>
    <cellStyle name="Output 9" xfId="16966"/>
    <cellStyle name="OUTPUT AMOUNTS" xfId="16967"/>
    <cellStyle name="OUTPUT AMOUNTS 2" xfId="16968"/>
    <cellStyle name="OUTPUT AMOUNTS_2018 v 2019 Nominal" xfId="16969"/>
    <cellStyle name="OUTPUT COLUMN HEADINGS" xfId="16970"/>
    <cellStyle name="OUTPUT COLUMN HEADINGS 2" xfId="16971"/>
    <cellStyle name="OUTPUT COLUMN HEADINGS_2018 v 2019 Nominal" xfId="16972"/>
    <cellStyle name="OUTPUT LINE ITEMS" xfId="16973"/>
    <cellStyle name="OUTPUT LINE ITEMS 2" xfId="16974"/>
    <cellStyle name="OUTPUT LINE ITEMS_2018 v 2019 Nominal" xfId="16975"/>
    <cellStyle name="Output millions" xfId="16976"/>
    <cellStyle name="Output millions 2" xfId="16977"/>
    <cellStyle name="Output millions 2 2" xfId="16978"/>
    <cellStyle name="Output millions 2_2018 v 2019 Nominal" xfId="16979"/>
    <cellStyle name="Output millions 3" xfId="16980"/>
    <cellStyle name="Output millions 3 2" xfId="16981"/>
    <cellStyle name="Output millions 3_2018 v 2019 Nominal" xfId="16982"/>
    <cellStyle name="Output millions 4" xfId="16983"/>
    <cellStyle name="Output millions 4 2" xfId="16984"/>
    <cellStyle name="Output millions 4_2018 v 2019 Nominal" xfId="16985"/>
    <cellStyle name="Output millions_2018 v 2019 Nominal" xfId="16986"/>
    <cellStyle name="OUTPUT REPORT HEADING" xfId="16987"/>
    <cellStyle name="OUTPUT REPORT HEADING 2" xfId="16988"/>
    <cellStyle name="OUTPUT REPORT HEADING_2018 v 2019 Nominal" xfId="16989"/>
    <cellStyle name="OUTPUT REPORT TITLE" xfId="16990"/>
    <cellStyle name="OUTPUT REPORT TITLE 2" xfId="16991"/>
    <cellStyle name="OUTPUT REPORT TITLE_2018 v 2019 Nominal" xfId="16992"/>
    <cellStyle name="P/N" xfId="16993"/>
    <cellStyle name="Page Heading Large" xfId="16994"/>
    <cellStyle name="Page Heading Small" xfId="16995"/>
    <cellStyle name="Page Number" xfId="16996"/>
    <cellStyle name="Page Title" xfId="16997"/>
    <cellStyle name="Page1" xfId="16998"/>
    <cellStyle name="Page1 2" xfId="16999"/>
    <cellStyle name="Page1 2 2" xfId="17000"/>
    <cellStyle name="Page1 2 2 2" xfId="17001"/>
    <cellStyle name="Page1 2 2_2018 v 2019 Nominal" xfId="17002"/>
    <cellStyle name="Page1 2 3" xfId="17003"/>
    <cellStyle name="Page1 2_2018 v 2019 Nominal" xfId="17004"/>
    <cellStyle name="Page1 3" xfId="17005"/>
    <cellStyle name="Page1 3 2" xfId="17006"/>
    <cellStyle name="Page1 3 2 2" xfId="17007"/>
    <cellStyle name="Page1 3 2_2018 v 2019 Nominal" xfId="17008"/>
    <cellStyle name="Page1 3 3" xfId="17009"/>
    <cellStyle name="Page1 3_2018 v 2019 Nominal" xfId="17010"/>
    <cellStyle name="Page1 4" xfId="17011"/>
    <cellStyle name="Page1 4 2" xfId="17012"/>
    <cellStyle name="Page1 4_2018 v 2019 Nominal" xfId="17013"/>
    <cellStyle name="Page1 5" xfId="17014"/>
    <cellStyle name="Page1_2018 v 2019 Nominal" xfId="17015"/>
    <cellStyle name="PageSubtitle" xfId="17016"/>
    <cellStyle name="PageTitle" xfId="17017"/>
    <cellStyle name="pct_sub" xfId="17018"/>
    <cellStyle name="Percen - Style2" xfId="17019"/>
    <cellStyle name="Percen - Style3" xfId="17020"/>
    <cellStyle name="Percent" xfId="2" builtinId="5"/>
    <cellStyle name="Percent (0)" xfId="17021"/>
    <cellStyle name="Percent [0%]" xfId="17022"/>
    <cellStyle name="Percent [0%] 2" xfId="17023"/>
    <cellStyle name="Percent [0%] 3" xfId="17024"/>
    <cellStyle name="Percent [0%]_2018 v 2019 Nominal" xfId="17025"/>
    <cellStyle name="Percent [0.00%]" xfId="17026"/>
    <cellStyle name="Percent [0.00%] 2" xfId="17027"/>
    <cellStyle name="Percent [0.00%] 3" xfId="17028"/>
    <cellStyle name="Percent [0.00%]_2018 v 2019 Nominal" xfId="17029"/>
    <cellStyle name="Percent [0]" xfId="17030"/>
    <cellStyle name="Percent [0] 2" xfId="17031"/>
    <cellStyle name="Percent [0] 2 2" xfId="17032"/>
    <cellStyle name="Percent [0] 2 2 2" xfId="17033"/>
    <cellStyle name="Percent [0] 2 2_2018 v 2019 Nominal" xfId="17034"/>
    <cellStyle name="Percent [0] 2 3" xfId="17035"/>
    <cellStyle name="Percent [0] 2_2018 v 2019 Nominal" xfId="17036"/>
    <cellStyle name="Percent [0] 3" xfId="17037"/>
    <cellStyle name="Percent [0] 3 2" xfId="17038"/>
    <cellStyle name="Percent [0] 3 2 2" xfId="17039"/>
    <cellStyle name="Percent [0] 3 2_2018 v 2019 Nominal" xfId="17040"/>
    <cellStyle name="Percent [0] 3 3" xfId="17041"/>
    <cellStyle name="Percent [0] 3_2018 v 2019 Nominal" xfId="17042"/>
    <cellStyle name="Percent [0] 4" xfId="17043"/>
    <cellStyle name="Percent [0] 4 2" xfId="17044"/>
    <cellStyle name="Percent [0] 4_2018 v 2019 Nominal" xfId="17045"/>
    <cellStyle name="Percent [0] 5" xfId="17046"/>
    <cellStyle name="Percent [0]_2018 v 2019 Nominal" xfId="17047"/>
    <cellStyle name="Percent [00]" xfId="17048"/>
    <cellStyle name="Percent [00] 2" xfId="17049"/>
    <cellStyle name="Percent [00] 2 2" xfId="17050"/>
    <cellStyle name="Percent [00] 2_2018 v 2019 Nominal" xfId="17051"/>
    <cellStyle name="Percent [00]_2018 v 2019 Nominal" xfId="17052"/>
    <cellStyle name="Percent [1]" xfId="17053"/>
    <cellStyle name="Percent [2]" xfId="559"/>
    <cellStyle name="Percent [2] 2" xfId="560"/>
    <cellStyle name="Percent [2] 2 2" xfId="17054"/>
    <cellStyle name="Percent [2] 2 2 2" xfId="17055"/>
    <cellStyle name="Percent [2] 2 2_2018 v 2019 Nominal" xfId="17056"/>
    <cellStyle name="Percent [2] 2 3" xfId="17057"/>
    <cellStyle name="Percent [2] 2_2018 v 2019 Nominal" xfId="17058"/>
    <cellStyle name="Percent [2] 3" xfId="17059"/>
    <cellStyle name="Percent [2] 3 2" xfId="17060"/>
    <cellStyle name="Percent [2] 3 2 2" xfId="17061"/>
    <cellStyle name="Percent [2] 3 2_2018 v 2019 Nominal" xfId="17062"/>
    <cellStyle name="Percent [2] 3 3" xfId="17063"/>
    <cellStyle name="Percent [2] 3_2018 v 2019 Nominal" xfId="17064"/>
    <cellStyle name="Percent [2] 4" xfId="17065"/>
    <cellStyle name="Percent [2] 4 2" xfId="17066"/>
    <cellStyle name="Percent [2] 4_2018 v 2019 Nominal" xfId="17067"/>
    <cellStyle name="Percent [2] 5" xfId="17068"/>
    <cellStyle name="Percent [2] U" xfId="17069"/>
    <cellStyle name="Percent [2]_112253_1" xfId="17070"/>
    <cellStyle name="Percent 0.0" xfId="17071"/>
    <cellStyle name="Percent 0.00%" xfId="17072"/>
    <cellStyle name="Percent 1" xfId="17073"/>
    <cellStyle name="Percent 10" xfId="706"/>
    <cellStyle name="Percent 10 2" xfId="17074"/>
    <cellStyle name="Percent 10 2 2" xfId="17075"/>
    <cellStyle name="Percent 10 2_2018 v 2019 Nominal" xfId="17076"/>
    <cellStyle name="Percent 10 3" xfId="17077"/>
    <cellStyle name="Percent 10_2018 v 2019 Nominal" xfId="17078"/>
    <cellStyle name="Percent 100" xfId="17079"/>
    <cellStyle name="Percent 101" xfId="17080"/>
    <cellStyle name="Percent 102" xfId="17081"/>
    <cellStyle name="Percent 103" xfId="17082"/>
    <cellStyle name="Percent 104" xfId="17083"/>
    <cellStyle name="Percent 105" xfId="17084"/>
    <cellStyle name="Percent 106" xfId="17085"/>
    <cellStyle name="Percent 107" xfId="17086"/>
    <cellStyle name="Percent 108" xfId="17087"/>
    <cellStyle name="Percent 109" xfId="17088"/>
    <cellStyle name="Percent 11" xfId="707"/>
    <cellStyle name="Percent 11 2" xfId="17089"/>
    <cellStyle name="Percent 11 2 2" xfId="17090"/>
    <cellStyle name="Percent 11 2_2018 v 2019 Nominal" xfId="17091"/>
    <cellStyle name="Percent 11 3" xfId="17092"/>
    <cellStyle name="Percent 11_2018 v 2019 Nominal" xfId="17093"/>
    <cellStyle name="Percent 110" xfId="17094"/>
    <cellStyle name="Percent 111" xfId="17095"/>
    <cellStyle name="Percent 112" xfId="17096"/>
    <cellStyle name="Percent 113" xfId="17097"/>
    <cellStyle name="Percent 114" xfId="17098"/>
    <cellStyle name="Percent 115" xfId="17099"/>
    <cellStyle name="Percent 116" xfId="17100"/>
    <cellStyle name="Percent 117" xfId="17101"/>
    <cellStyle name="Percent 118" xfId="17102"/>
    <cellStyle name="Percent 119" xfId="17103"/>
    <cellStyle name="Percent 12" xfId="561"/>
    <cellStyle name="Percent 12 2" xfId="562"/>
    <cellStyle name="Percent 12 2 2" xfId="563"/>
    <cellStyle name="Percent 12 2_2018 v 2019 Nominal" xfId="17104"/>
    <cellStyle name="Percent 12 3" xfId="564"/>
    <cellStyle name="Percent 12 4" xfId="565"/>
    <cellStyle name="Percent 12_2018 v 2019 Nominal" xfId="17105"/>
    <cellStyle name="Percent 120" xfId="17106"/>
    <cellStyle name="Percent 121" xfId="17107"/>
    <cellStyle name="Percent 122" xfId="17108"/>
    <cellStyle name="Percent 123" xfId="17109"/>
    <cellStyle name="Percent 124" xfId="17110"/>
    <cellStyle name="Percent 125" xfId="17111"/>
    <cellStyle name="Percent 126" xfId="17112"/>
    <cellStyle name="Percent 127" xfId="17113"/>
    <cellStyle name="Percent 128" xfId="17114"/>
    <cellStyle name="Percent 129" xfId="17115"/>
    <cellStyle name="Percent 13" xfId="846"/>
    <cellStyle name="Percent 13 2" xfId="17116"/>
    <cellStyle name="Percent 13 2 2" xfId="17117"/>
    <cellStyle name="Percent 13 2_2018 v 2019 Nominal" xfId="17118"/>
    <cellStyle name="Percent 13 3" xfId="17119"/>
    <cellStyle name="Percent 13_2018 v 2019 Nominal" xfId="17120"/>
    <cellStyle name="Percent 130" xfId="17121"/>
    <cellStyle name="Percent 131" xfId="17122"/>
    <cellStyle name="Percent 132" xfId="17123"/>
    <cellStyle name="Percent 133" xfId="17124"/>
    <cellStyle name="Percent 134" xfId="17125"/>
    <cellStyle name="Percent 135" xfId="17126"/>
    <cellStyle name="Percent 136" xfId="17127"/>
    <cellStyle name="Percent 137" xfId="17128"/>
    <cellStyle name="Percent 138" xfId="17129"/>
    <cellStyle name="Percent 139" xfId="17130"/>
    <cellStyle name="Percent 14" xfId="17131"/>
    <cellStyle name="Percent 14 2" xfId="17132"/>
    <cellStyle name="Percent 14 2 2" xfId="17133"/>
    <cellStyle name="Percent 14 2_2018 v 2019 Nominal" xfId="17134"/>
    <cellStyle name="Percent 14 3" xfId="17135"/>
    <cellStyle name="Percent 14_2018 v 2019 Nominal" xfId="17136"/>
    <cellStyle name="Percent 140" xfId="17137"/>
    <cellStyle name="Percent 141" xfId="17138"/>
    <cellStyle name="Percent 142" xfId="17139"/>
    <cellStyle name="Percent 143" xfId="17140"/>
    <cellStyle name="Percent 144" xfId="17141"/>
    <cellStyle name="Percent 145" xfId="17142"/>
    <cellStyle name="Percent 146" xfId="17143"/>
    <cellStyle name="Percent 147" xfId="17144"/>
    <cellStyle name="Percent 148" xfId="17145"/>
    <cellStyle name="Percent 149" xfId="17146"/>
    <cellStyle name="Percent 15" xfId="17147"/>
    <cellStyle name="Percent 15 2" xfId="17148"/>
    <cellStyle name="Percent 15_2018 v 2019 Nominal" xfId="17149"/>
    <cellStyle name="Percent 150" xfId="17150"/>
    <cellStyle name="Percent 151" xfId="17151"/>
    <cellStyle name="Percent 152" xfId="17152"/>
    <cellStyle name="Percent 153" xfId="17153"/>
    <cellStyle name="Percent 154" xfId="17154"/>
    <cellStyle name="Percent 155" xfId="17155"/>
    <cellStyle name="Percent 156" xfId="17156"/>
    <cellStyle name="Percent 157" xfId="17157"/>
    <cellStyle name="Percent 158" xfId="17158"/>
    <cellStyle name="Percent 159" xfId="17159"/>
    <cellStyle name="Percent 16" xfId="17160"/>
    <cellStyle name="Percent 160" xfId="17161"/>
    <cellStyle name="Percent 161" xfId="17162"/>
    <cellStyle name="Percent 162" xfId="17163"/>
    <cellStyle name="Percent 163" xfId="17164"/>
    <cellStyle name="Percent 164" xfId="17165"/>
    <cellStyle name="Percent 165" xfId="17166"/>
    <cellStyle name="Percent 166" xfId="17167"/>
    <cellStyle name="Percent 167" xfId="17168"/>
    <cellStyle name="Percent 168" xfId="17169"/>
    <cellStyle name="Percent 169" xfId="17170"/>
    <cellStyle name="Percent 17" xfId="17171"/>
    <cellStyle name="Percent 170" xfId="17172"/>
    <cellStyle name="Percent 171" xfId="17173"/>
    <cellStyle name="Percent 172" xfId="17174"/>
    <cellStyle name="Percent 173" xfId="17175"/>
    <cellStyle name="Percent 174" xfId="17176"/>
    <cellStyle name="Percent 18" xfId="17177"/>
    <cellStyle name="Percent 18 2" xfId="17178"/>
    <cellStyle name="Percent 18_2018 v 2019 Nominal" xfId="17179"/>
    <cellStyle name="Percent 19" xfId="17180"/>
    <cellStyle name="Percent 19 2" xfId="17181"/>
    <cellStyle name="Percent 19_2018 v 2019 Nominal" xfId="17182"/>
    <cellStyle name="Percent 2" xfId="23"/>
    <cellStyle name="Percent 2 2" xfId="567"/>
    <cellStyle name="Percent 2 2 2" xfId="568"/>
    <cellStyle name="Percent 2 2 2 2" xfId="569"/>
    <cellStyle name="Percent 2 2 2 2 2" xfId="570"/>
    <cellStyle name="Percent 2 2 2 2 3" xfId="571"/>
    <cellStyle name="Percent 2 2 2 3" xfId="572"/>
    <cellStyle name="Percent 2 2 2 4" xfId="573"/>
    <cellStyle name="Percent 2 2 2_Base year" xfId="17183"/>
    <cellStyle name="Percent 2 2 3" xfId="574"/>
    <cellStyle name="Percent 2 2 3 2" xfId="575"/>
    <cellStyle name="Percent 2 2 3 2 2" xfId="576"/>
    <cellStyle name="Percent 2 2 3 2 3" xfId="577"/>
    <cellStyle name="Percent 2 2 3 3" xfId="578"/>
    <cellStyle name="Percent 2 2 3 4" xfId="579"/>
    <cellStyle name="Percent 2 2_2018 v 2019 Nominal" xfId="17184"/>
    <cellStyle name="Percent 2 3" xfId="580"/>
    <cellStyle name="Percent 2 3 2" xfId="581"/>
    <cellStyle name="Percent 2 3 2 2" xfId="582"/>
    <cellStyle name="Percent 2 3 2 3" xfId="583"/>
    <cellStyle name="Percent 2 3 3" xfId="584"/>
    <cellStyle name="Percent 2 3 4" xfId="585"/>
    <cellStyle name="Percent 2 3_Base year" xfId="17185"/>
    <cellStyle name="Percent 2 4" xfId="586"/>
    <cellStyle name="Percent 2 4 2" xfId="587"/>
    <cellStyle name="Percent 2 4 2 2" xfId="588"/>
    <cellStyle name="Percent 2 4 2 3" xfId="589"/>
    <cellStyle name="Percent 2 4 3" xfId="590"/>
    <cellStyle name="Percent 2 4 4" xfId="591"/>
    <cellStyle name="Percent 2 4_Base year" xfId="17186"/>
    <cellStyle name="Percent 2 5" xfId="566"/>
    <cellStyle name="Percent 2_2018 v 2019 Nominal" xfId="17187"/>
    <cellStyle name="Percent 20" xfId="17188"/>
    <cellStyle name="Percent 20 2" xfId="17189"/>
    <cellStyle name="Percent 20_2018 v 2019 Nominal" xfId="17190"/>
    <cellStyle name="Percent 21" xfId="17191"/>
    <cellStyle name="Percent 21 2" xfId="17192"/>
    <cellStyle name="Percent 21_2018 v 2019 Nominal" xfId="17193"/>
    <cellStyle name="Percent 22" xfId="17194"/>
    <cellStyle name="Percent 22 2" xfId="17195"/>
    <cellStyle name="Percent 22_2018 v 2019 Nominal" xfId="17196"/>
    <cellStyle name="Percent 23" xfId="17197"/>
    <cellStyle name="Percent 23 2" xfId="17198"/>
    <cellStyle name="Percent 23_2018 v 2019 Nominal" xfId="17199"/>
    <cellStyle name="Percent 24" xfId="17200"/>
    <cellStyle name="Percent 24 2" xfId="17201"/>
    <cellStyle name="Percent 24_2018 v 2019 Nominal" xfId="17202"/>
    <cellStyle name="Percent 25" xfId="17203"/>
    <cellStyle name="Percent 25 2" xfId="17204"/>
    <cellStyle name="Percent 25_2018 v 2019 Nominal" xfId="17205"/>
    <cellStyle name="Percent 26" xfId="17206"/>
    <cellStyle name="Percent 26 2" xfId="17207"/>
    <cellStyle name="Percent 26_2018 v 2019 Nominal" xfId="17208"/>
    <cellStyle name="Percent 27" xfId="17209"/>
    <cellStyle name="Percent 27 2" xfId="17210"/>
    <cellStyle name="Percent 27_2018 v 2019 Nominal" xfId="17211"/>
    <cellStyle name="Percent 28" xfId="17212"/>
    <cellStyle name="Percent 29" xfId="17213"/>
    <cellStyle name="Percent 3" xfId="592"/>
    <cellStyle name="Percent 3 2" xfId="593"/>
    <cellStyle name="Percent 3 2 2" xfId="17214"/>
    <cellStyle name="Percent 3 2_2018 v 2019 Nominal" xfId="17215"/>
    <cellStyle name="Percent 3 3" xfId="17216"/>
    <cellStyle name="Percent 3 4" xfId="594"/>
    <cellStyle name="Percent 3 4 2" xfId="595"/>
    <cellStyle name="Percent 3 4 3" xfId="596"/>
    <cellStyle name="Percent 3_2018 v 2019 Nominal" xfId="17217"/>
    <cellStyle name="Percent 30" xfId="17218"/>
    <cellStyle name="Percent 31" xfId="17219"/>
    <cellStyle name="Percent 32" xfId="17220"/>
    <cellStyle name="Percent 33" xfId="17221"/>
    <cellStyle name="Percent 34" xfId="17222"/>
    <cellStyle name="Percent 35" xfId="17223"/>
    <cellStyle name="Percent 36" xfId="17224"/>
    <cellStyle name="Percent 37" xfId="17225"/>
    <cellStyle name="Percent 38" xfId="17226"/>
    <cellStyle name="Percent 39" xfId="17227"/>
    <cellStyle name="Percent 4" xfId="597"/>
    <cellStyle name="Percent 4 10" xfId="17228"/>
    <cellStyle name="Percent 4 10 2" xfId="17229"/>
    <cellStyle name="Percent 4 10_2018 v 2019 Nominal" xfId="17230"/>
    <cellStyle name="Percent 4 11" xfId="17231"/>
    <cellStyle name="Percent 4 12" xfId="17232"/>
    <cellStyle name="Percent 4 2" xfId="17233"/>
    <cellStyle name="Percent 4 2 2" xfId="17234"/>
    <cellStyle name="Percent 4 2 2 2" xfId="17235"/>
    <cellStyle name="Percent 4 2 2_2018 v 2019 Nominal" xfId="17236"/>
    <cellStyle name="Percent 4 2_2018 v 2019 Nominal" xfId="17237"/>
    <cellStyle name="Percent 4 3" xfId="17238"/>
    <cellStyle name="Percent 4 3 2" xfId="17239"/>
    <cellStyle name="Percent 4 3_2018 v 2019 Nominal" xfId="17240"/>
    <cellStyle name="Percent 4 4" xfId="17241"/>
    <cellStyle name="Percent 4 4 2" xfId="17242"/>
    <cellStyle name="Percent 4 4_2018 v 2019 Nominal" xfId="17243"/>
    <cellStyle name="Percent 4 5" xfId="17244"/>
    <cellStyle name="Percent 4 5 2" xfId="17245"/>
    <cellStyle name="Percent 4 5_2018 v 2019 Nominal" xfId="17246"/>
    <cellStyle name="Percent 4 6" xfId="17247"/>
    <cellStyle name="Percent 4 7" xfId="17248"/>
    <cellStyle name="Percent 4 8" xfId="17249"/>
    <cellStyle name="Percent 4 9" xfId="17250"/>
    <cellStyle name="Percent 4_2018 v 2019 Nominal" xfId="17251"/>
    <cellStyle name="Percent 40" xfId="17252"/>
    <cellStyle name="Percent 41" xfId="17253"/>
    <cellStyle name="Percent 42" xfId="17254"/>
    <cellStyle name="Percent 43" xfId="17255"/>
    <cellStyle name="Percent 44" xfId="17256"/>
    <cellStyle name="Percent 45" xfId="17257"/>
    <cellStyle name="Percent 46" xfId="17258"/>
    <cellStyle name="Percent 47" xfId="17259"/>
    <cellStyle name="Percent 48" xfId="17260"/>
    <cellStyle name="Percent 49" xfId="17261"/>
    <cellStyle name="Percent 5" xfId="598"/>
    <cellStyle name="Percent 5 2" xfId="599"/>
    <cellStyle name="Percent 5 2 2" xfId="17262"/>
    <cellStyle name="Percent 5 2_2018 v 2019 Nominal" xfId="17263"/>
    <cellStyle name="Percent 5 3" xfId="600"/>
    <cellStyle name="Percent 5_2018 v 2019 Nominal" xfId="17264"/>
    <cellStyle name="Percent 50" xfId="17265"/>
    <cellStyle name="Percent 51" xfId="17266"/>
    <cellStyle name="Percent 52" xfId="17267"/>
    <cellStyle name="Percent 53" xfId="17268"/>
    <cellStyle name="Percent 54" xfId="17269"/>
    <cellStyle name="Percent 55" xfId="17270"/>
    <cellStyle name="Percent 56" xfId="17271"/>
    <cellStyle name="Percent 57" xfId="17272"/>
    <cellStyle name="Percent 58" xfId="17273"/>
    <cellStyle name="Percent 59" xfId="17274"/>
    <cellStyle name="Percent 6" xfId="601"/>
    <cellStyle name="Percent 6 2" xfId="17275"/>
    <cellStyle name="Percent 6 2 2" xfId="17276"/>
    <cellStyle name="Percent 6 2_2018 v 2019 Nominal" xfId="17277"/>
    <cellStyle name="Percent 6 3" xfId="17278"/>
    <cellStyle name="Percent 6_2018 v 2019 Nominal" xfId="17279"/>
    <cellStyle name="Percent 60" xfId="17280"/>
    <cellStyle name="Percent 61" xfId="17281"/>
    <cellStyle name="Percent 62" xfId="17282"/>
    <cellStyle name="Percent 63" xfId="17283"/>
    <cellStyle name="Percent 64" xfId="17284"/>
    <cellStyle name="Percent 65" xfId="17285"/>
    <cellStyle name="Percent 66" xfId="17286"/>
    <cellStyle name="Percent 67" xfId="17287"/>
    <cellStyle name="Percent 68" xfId="17288"/>
    <cellStyle name="Percent 69" xfId="17289"/>
    <cellStyle name="Percent 7" xfId="602"/>
    <cellStyle name="Percent 7 2" xfId="17290"/>
    <cellStyle name="Percent 7 2 2" xfId="17291"/>
    <cellStyle name="Percent 7 2_2018 v 2019 Nominal" xfId="17292"/>
    <cellStyle name="Percent 7 3" xfId="17293"/>
    <cellStyle name="Percent 7_2018 v 2019 Nominal" xfId="17294"/>
    <cellStyle name="Percent 70" xfId="17295"/>
    <cellStyle name="Percent 71" xfId="17296"/>
    <cellStyle name="Percent 72" xfId="17297"/>
    <cellStyle name="Percent 73" xfId="17298"/>
    <cellStyle name="Percent 74" xfId="17299"/>
    <cellStyle name="Percent 75" xfId="17300"/>
    <cellStyle name="Percent 76" xfId="17301"/>
    <cellStyle name="Percent 77" xfId="17302"/>
    <cellStyle name="Percent 78" xfId="17303"/>
    <cellStyle name="Percent 79" xfId="17304"/>
    <cellStyle name="Percent 8" xfId="603"/>
    <cellStyle name="Percent 8 2" xfId="17305"/>
    <cellStyle name="Percent 8 2 2" xfId="17306"/>
    <cellStyle name="Percent 8 2_2018 v 2019 Nominal" xfId="17307"/>
    <cellStyle name="Percent 8 3" xfId="17308"/>
    <cellStyle name="Percent 8_2018 v 2019 Nominal" xfId="17309"/>
    <cellStyle name="Percent 80" xfId="17310"/>
    <cellStyle name="Percent 81" xfId="17311"/>
    <cellStyle name="Percent 82" xfId="17312"/>
    <cellStyle name="Percent 83" xfId="17313"/>
    <cellStyle name="Percent 84" xfId="17314"/>
    <cellStyle name="Percent 85" xfId="17315"/>
    <cellStyle name="Percent 86" xfId="17316"/>
    <cellStyle name="Percent 87" xfId="17317"/>
    <cellStyle name="Percent 88" xfId="17318"/>
    <cellStyle name="Percent 89" xfId="17319"/>
    <cellStyle name="Percent 9" xfId="708"/>
    <cellStyle name="Percent 9 2" xfId="17320"/>
    <cellStyle name="Percent 9 2 2" xfId="17321"/>
    <cellStyle name="Percent 9 2_2018 v 2019 Nominal" xfId="17322"/>
    <cellStyle name="Percent 9 3" xfId="17323"/>
    <cellStyle name="Percent 9_2018 v 2019 Nominal" xfId="17324"/>
    <cellStyle name="Percent 90" xfId="17325"/>
    <cellStyle name="Percent 91" xfId="17326"/>
    <cellStyle name="Percent 92" xfId="17327"/>
    <cellStyle name="Percent 93" xfId="17328"/>
    <cellStyle name="Percent 94" xfId="17329"/>
    <cellStyle name="Percent 95" xfId="17330"/>
    <cellStyle name="Percent 96" xfId="17331"/>
    <cellStyle name="Percent 97" xfId="17332"/>
    <cellStyle name="Percent 98" xfId="17333"/>
    <cellStyle name="Percent 99" xfId="17334"/>
    <cellStyle name="Percent Hard" xfId="17335"/>
    <cellStyle name="Percent0" xfId="17336"/>
    <cellStyle name="Percent1" xfId="17337"/>
    <cellStyle name="Percent1Blue" xfId="17338"/>
    <cellStyle name="Percentage" xfId="604"/>
    <cellStyle name="Percentage." xfId="17339"/>
    <cellStyle name="Percentage_2018 v 2019 Nominal" xfId="17340"/>
    <cellStyle name="perct_input" xfId="17341"/>
    <cellStyle name="Period Title" xfId="605"/>
    <cellStyle name="Period Title." xfId="17342"/>
    <cellStyle name="Period Title_2018 v 2019 Nominal" xfId="17343"/>
    <cellStyle name="Perlong" xfId="17344"/>
    <cellStyle name="PerShare" xfId="17345"/>
    <cellStyle name="PivotStyle" xfId="17346"/>
    <cellStyle name="PivotStyle 2" xfId="17347"/>
    <cellStyle name="PivotStyle 3" xfId="17348"/>
    <cellStyle name="PivotStyle 3 2" xfId="17349"/>
    <cellStyle name="PivotStyle 3_2018 v 2019 Nominal" xfId="17350"/>
    <cellStyle name="PivotStyle_2018 v 2019 Nominal" xfId="17351"/>
    <cellStyle name="Pnumber" xfId="17352"/>
    <cellStyle name="Popis" xfId="17353"/>
    <cellStyle name="Porcentagem_RESULTS" xfId="17354"/>
    <cellStyle name="Poznámka" xfId="17355"/>
    <cellStyle name="PrePop Currency (0)" xfId="17356"/>
    <cellStyle name="PrePop Currency (0) 2" xfId="17357"/>
    <cellStyle name="PrePop Currency (0) 2 2" xfId="17358"/>
    <cellStyle name="PrePop Currency (0) 2 2 2" xfId="17359"/>
    <cellStyle name="PrePop Currency (0) 2 2 2 2" xfId="17360"/>
    <cellStyle name="PrePop Currency (0) 2 2 2_2018 v 2019 Nominal" xfId="17361"/>
    <cellStyle name="PrePop Currency (0) 2 2 3" xfId="17362"/>
    <cellStyle name="PrePop Currency (0) 2 2_2018 v 2019 Nominal" xfId="17363"/>
    <cellStyle name="PrePop Currency (0) 2 3" xfId="17364"/>
    <cellStyle name="PrePop Currency (0) 2 3 2" xfId="17365"/>
    <cellStyle name="PrePop Currency (0) 2 3_2018 v 2019 Nominal" xfId="17366"/>
    <cellStyle name="PrePop Currency (0) 2 4" xfId="17367"/>
    <cellStyle name="PrePop Currency (0) 2_2018 v 2019 Nominal" xfId="17368"/>
    <cellStyle name="PrePop Currency (0) 3" xfId="17369"/>
    <cellStyle name="PrePop Currency (0) 3 2" xfId="17370"/>
    <cellStyle name="PrePop Currency (0) 3 2 2" xfId="17371"/>
    <cellStyle name="PrePop Currency (0) 3 2_2018 v 2019 Nominal" xfId="17372"/>
    <cellStyle name="PrePop Currency (0) 3 3" xfId="17373"/>
    <cellStyle name="PrePop Currency (0) 3_2018 v 2019 Nominal" xfId="17374"/>
    <cellStyle name="PrePop Currency (0) 4" xfId="17375"/>
    <cellStyle name="PrePop Currency (0) 4 2" xfId="17376"/>
    <cellStyle name="PrePop Currency (0) 4_2018 v 2019 Nominal" xfId="17377"/>
    <cellStyle name="PrePop Currency (0) 5" xfId="17378"/>
    <cellStyle name="PrePop Currency (0)_2018 v 2019 Nominal" xfId="17379"/>
    <cellStyle name="PrePop Currency (2)" xfId="17380"/>
    <cellStyle name="PrePop Currency (2) 2" xfId="17381"/>
    <cellStyle name="PrePop Currency (2) 2 2" xfId="17382"/>
    <cellStyle name="PrePop Currency (2) 2 2 2" xfId="17383"/>
    <cellStyle name="PrePop Currency (2) 2 2_2018 v 2019 Nominal" xfId="17384"/>
    <cellStyle name="PrePop Currency (2) 2 3" xfId="17385"/>
    <cellStyle name="PrePop Currency (2) 2_2018 v 2019 Nominal" xfId="17386"/>
    <cellStyle name="PrePop Currency (2) 3" xfId="17387"/>
    <cellStyle name="PrePop Currency (2) 3 2" xfId="17388"/>
    <cellStyle name="PrePop Currency (2) 3 2 2" xfId="17389"/>
    <cellStyle name="PrePop Currency (2) 3 2_2018 v 2019 Nominal" xfId="17390"/>
    <cellStyle name="PrePop Currency (2) 3 3" xfId="17391"/>
    <cellStyle name="PrePop Currency (2) 3_2018 v 2019 Nominal" xfId="17392"/>
    <cellStyle name="PrePop Currency (2) 4" xfId="17393"/>
    <cellStyle name="PrePop Currency (2) 4 2" xfId="17394"/>
    <cellStyle name="PrePop Currency (2) 4_2018 v 2019 Nominal" xfId="17395"/>
    <cellStyle name="PrePop Currency (2) 5" xfId="17396"/>
    <cellStyle name="PrePop Currency (2)_2018 v 2019 Nominal" xfId="17397"/>
    <cellStyle name="PrePop Units (0)" xfId="17398"/>
    <cellStyle name="PrePop Units (0) 2" xfId="17399"/>
    <cellStyle name="PrePop Units (0) 2 2" xfId="17400"/>
    <cellStyle name="PrePop Units (0) 2 2 2" xfId="17401"/>
    <cellStyle name="PrePop Units (0) 2 2 2 2" xfId="17402"/>
    <cellStyle name="PrePop Units (0) 2 2 2_2018 v 2019 Nominal" xfId="17403"/>
    <cellStyle name="PrePop Units (0) 2 2 3" xfId="17404"/>
    <cellStyle name="PrePop Units (0) 2 2_2018 v 2019 Nominal" xfId="17405"/>
    <cellStyle name="PrePop Units (0) 2 3" xfId="17406"/>
    <cellStyle name="PrePop Units (0) 2 3 2" xfId="17407"/>
    <cellStyle name="PrePop Units (0) 2 3_2018 v 2019 Nominal" xfId="17408"/>
    <cellStyle name="PrePop Units (0) 2 4" xfId="17409"/>
    <cellStyle name="PrePop Units (0) 2_2018 v 2019 Nominal" xfId="17410"/>
    <cellStyle name="PrePop Units (0) 3" xfId="17411"/>
    <cellStyle name="PrePop Units (0) 3 2" xfId="17412"/>
    <cellStyle name="PrePop Units (0) 3 2 2" xfId="17413"/>
    <cellStyle name="PrePop Units (0) 3 2_2018 v 2019 Nominal" xfId="17414"/>
    <cellStyle name="PrePop Units (0) 3 3" xfId="17415"/>
    <cellStyle name="PrePop Units (0) 3_2018 v 2019 Nominal" xfId="17416"/>
    <cellStyle name="PrePop Units (0) 4" xfId="17417"/>
    <cellStyle name="PrePop Units (0) 4 2" xfId="17418"/>
    <cellStyle name="PrePop Units (0) 4_2018 v 2019 Nominal" xfId="17419"/>
    <cellStyle name="PrePop Units (0) 5" xfId="17420"/>
    <cellStyle name="PrePop Units (0)_2018 v 2019 Nominal" xfId="17421"/>
    <cellStyle name="PrePop Units (1)" xfId="17422"/>
    <cellStyle name="PrePop Units (2)" xfId="17423"/>
    <cellStyle name="PrePop Units (2) 2" xfId="17424"/>
    <cellStyle name="PrePop Units (2) 2 2" xfId="17425"/>
    <cellStyle name="PrePop Units (2) 2 2 2" xfId="17426"/>
    <cellStyle name="PrePop Units (2) 2 2_2018 v 2019 Nominal" xfId="17427"/>
    <cellStyle name="PrePop Units (2) 2 3" xfId="17428"/>
    <cellStyle name="PrePop Units (2) 2_2018 v 2019 Nominal" xfId="17429"/>
    <cellStyle name="PrePop Units (2) 3" xfId="17430"/>
    <cellStyle name="PrePop Units (2) 3 2" xfId="17431"/>
    <cellStyle name="PrePop Units (2) 3 2 2" xfId="17432"/>
    <cellStyle name="PrePop Units (2) 3 2_2018 v 2019 Nominal" xfId="17433"/>
    <cellStyle name="PrePop Units (2) 3 3" xfId="17434"/>
    <cellStyle name="PrePop Units (2) 3_2018 v 2019 Nominal" xfId="17435"/>
    <cellStyle name="PrePop Units (2) 4" xfId="17436"/>
    <cellStyle name="PrePop Units (2) 4 2" xfId="17437"/>
    <cellStyle name="PrePop Units (2) 4_2018 v 2019 Nominal" xfId="17438"/>
    <cellStyle name="PrePop Units (2) 5" xfId="17439"/>
    <cellStyle name="PrePop Units (2)_2018 v 2019 Nominal" xfId="17440"/>
    <cellStyle name="Presentation Currency" xfId="17441"/>
    <cellStyle name="Presentation Currency." xfId="17442"/>
    <cellStyle name="Presentation Currency. 2" xfId="17443"/>
    <cellStyle name="Presentation Currency._2018 v 2019 Nominal" xfId="17444"/>
    <cellStyle name="Presentation Currency_2018 v 2019 Nominal" xfId="17445"/>
    <cellStyle name="Presentation Date" xfId="17446"/>
    <cellStyle name="Presentation Date." xfId="17447"/>
    <cellStyle name="Presentation Date. 2" xfId="17448"/>
    <cellStyle name="Presentation Date._2018 v 2019 Nominal" xfId="17449"/>
    <cellStyle name="Presentation Date_2018 v 2019 Nominal" xfId="17450"/>
    <cellStyle name="Presentation Heading 1" xfId="17451"/>
    <cellStyle name="Presentation Heading 1." xfId="17452"/>
    <cellStyle name="Presentation Heading 1. 2" xfId="17453"/>
    <cellStyle name="Presentation Heading 1._2018 v 2019 Nominal" xfId="17454"/>
    <cellStyle name="Presentation Heading 1_2018 v 2019 Nominal" xfId="17455"/>
    <cellStyle name="Presentation Heading 2" xfId="17456"/>
    <cellStyle name="Presentation Heading 2." xfId="17457"/>
    <cellStyle name="Presentation Heading 2. 2" xfId="17458"/>
    <cellStyle name="Presentation Heading 2._2018 v 2019 Nominal" xfId="17459"/>
    <cellStyle name="Presentation Heading 2_2018 v 2019 Nominal" xfId="17460"/>
    <cellStyle name="Presentation Heading 3" xfId="17461"/>
    <cellStyle name="Presentation Heading 3." xfId="17462"/>
    <cellStyle name="Presentation Heading 3. 2" xfId="17463"/>
    <cellStyle name="Presentation Heading 3._2018 v 2019 Nominal" xfId="17464"/>
    <cellStyle name="Presentation Heading 3_2018 v 2019 Nominal" xfId="17465"/>
    <cellStyle name="Presentation Heading 4" xfId="17466"/>
    <cellStyle name="Presentation Heading 4." xfId="17467"/>
    <cellStyle name="Presentation Heading 4. 2" xfId="17468"/>
    <cellStyle name="Presentation Heading 4._2018 v 2019 Nominal" xfId="17469"/>
    <cellStyle name="Presentation Heading 4_2018 v 2019 Nominal" xfId="17470"/>
    <cellStyle name="Presentation Hyperlink Arrow" xfId="17471"/>
    <cellStyle name="Presentation Hyperlink Arrow." xfId="17472"/>
    <cellStyle name="Presentation Hyperlink Arrow_2018 v 2019 Nominal" xfId="17473"/>
    <cellStyle name="Presentation Hyperlink Check" xfId="17474"/>
    <cellStyle name="Presentation Hyperlink Check." xfId="17475"/>
    <cellStyle name="Presentation Hyperlink Check_2018 v 2019 Nominal" xfId="17476"/>
    <cellStyle name="Presentation Hyperlink Text" xfId="17477"/>
    <cellStyle name="Presentation Hyperlink Text." xfId="17478"/>
    <cellStyle name="Presentation Hyperlink Text. 2" xfId="17479"/>
    <cellStyle name="Presentation Hyperlink Text._2018 v 2019 Nominal" xfId="17480"/>
    <cellStyle name="Presentation Hyperlink Text_2018 v 2019 Nominal" xfId="17481"/>
    <cellStyle name="Presentation Model Name" xfId="17482"/>
    <cellStyle name="Presentation Model Name." xfId="17483"/>
    <cellStyle name="Presentation Model Name. 2" xfId="17484"/>
    <cellStyle name="Presentation Model Name._2018 v 2019 Nominal" xfId="17485"/>
    <cellStyle name="Presentation Model Name_2018 v 2019 Nominal" xfId="17486"/>
    <cellStyle name="Presentation Multiple" xfId="17487"/>
    <cellStyle name="Presentation Multiple." xfId="17488"/>
    <cellStyle name="Presentation Multiple. 2" xfId="17489"/>
    <cellStyle name="Presentation Multiple._2018 v 2019 Nominal" xfId="17490"/>
    <cellStyle name="Presentation Multiple_2018 v 2019 Nominal" xfId="17491"/>
    <cellStyle name="Presentation Normal" xfId="17492"/>
    <cellStyle name="Presentation Normal." xfId="17493"/>
    <cellStyle name="Presentation Normal. 2" xfId="17494"/>
    <cellStyle name="Presentation Normal._2018 v 2019 Nominal" xfId="17495"/>
    <cellStyle name="Presentation Normal_2018 v 2019 Nominal" xfId="17496"/>
    <cellStyle name="Presentation Number" xfId="17497"/>
    <cellStyle name="Presentation Number." xfId="17498"/>
    <cellStyle name="Presentation Number. 2" xfId="17499"/>
    <cellStyle name="Presentation Number._2018 v 2019 Nominal" xfId="17500"/>
    <cellStyle name="Presentation Number_2018 v 2019 Nominal" xfId="17501"/>
    <cellStyle name="Presentation Percentage" xfId="17502"/>
    <cellStyle name="Presentation Percentage." xfId="17503"/>
    <cellStyle name="Presentation Percentage. 2" xfId="17504"/>
    <cellStyle name="Presentation Percentage._2018 v 2019 Nominal" xfId="17505"/>
    <cellStyle name="Presentation Percentage_2018 v 2019 Nominal" xfId="17506"/>
    <cellStyle name="Presentation Period Title" xfId="17507"/>
    <cellStyle name="Presentation Period Title." xfId="17508"/>
    <cellStyle name="Presentation Period Title. 2" xfId="17509"/>
    <cellStyle name="Presentation Period Title._2018 v 2019 Nominal" xfId="17510"/>
    <cellStyle name="Presentation Period Title_2018 v 2019 Nominal" xfId="17511"/>
    <cellStyle name="Presentation Section Number" xfId="17512"/>
    <cellStyle name="Presentation Section Number." xfId="17513"/>
    <cellStyle name="Presentation Section Number. 2" xfId="17514"/>
    <cellStyle name="Presentation Section Number._2018 v 2019 Nominal" xfId="17515"/>
    <cellStyle name="Presentation Section Number_2018 v 2019 Nominal" xfId="17516"/>
    <cellStyle name="Presentation Sheet Title" xfId="17517"/>
    <cellStyle name="Presentation Sheet Title." xfId="17518"/>
    <cellStyle name="Presentation Sheet Title. 2" xfId="17519"/>
    <cellStyle name="Presentation Sheet Title._2018 v 2019 Nominal" xfId="17520"/>
    <cellStyle name="Presentation Sheet Title_2018 v 2019 Nominal" xfId="17521"/>
    <cellStyle name="Presentation Sub Total." xfId="17522"/>
    <cellStyle name="Presentation Sub Total. 2" xfId="17523"/>
    <cellStyle name="Presentation Sub Total._2018 v 2019 Nominal" xfId="17524"/>
    <cellStyle name="Presentation TOC 1." xfId="17525"/>
    <cellStyle name="Presentation TOC 1. 2" xfId="17526"/>
    <cellStyle name="Presentation TOC 1._2018 v 2019 Nominal" xfId="17527"/>
    <cellStyle name="Presentation TOC 2." xfId="17528"/>
    <cellStyle name="Presentation TOC 2. 2" xfId="17529"/>
    <cellStyle name="Presentation TOC 2._2018 v 2019 Nominal" xfId="17530"/>
    <cellStyle name="Presentation TOC 3." xfId="17531"/>
    <cellStyle name="Presentation TOC 3. 2" xfId="17532"/>
    <cellStyle name="Presentation TOC 3._2018 v 2019 Nominal" xfId="17533"/>
    <cellStyle name="Presentation TOC 4." xfId="17534"/>
    <cellStyle name="Presentation TOC 4. 2" xfId="17535"/>
    <cellStyle name="Presentation TOC 4._2018 v 2019 Nominal" xfId="17536"/>
    <cellStyle name="Presentation Year" xfId="17537"/>
    <cellStyle name="Presentation Year." xfId="17538"/>
    <cellStyle name="Presentation Year. 2" xfId="17539"/>
    <cellStyle name="Presentation Year._2018 v 2019 Nominal" xfId="17540"/>
    <cellStyle name="Presentation Year_2018 v 2019 Nominal" xfId="17541"/>
    <cellStyle name="Price" xfId="17542"/>
    <cellStyle name="Private" xfId="17543"/>
    <cellStyle name="Private1" xfId="17544"/>
    <cellStyle name="Proportion" xfId="17545"/>
    <cellStyle name="ProtectedDates" xfId="17546"/>
    <cellStyle name="PSChar" xfId="606"/>
    <cellStyle name="PSChar 2" xfId="17547"/>
    <cellStyle name="PSChar 2 2" xfId="17548"/>
    <cellStyle name="PSChar 2_2018 v 2019 Nominal" xfId="17549"/>
    <cellStyle name="PSChar_2018 v 2019 Nominal" xfId="17550"/>
    <cellStyle name="PSDate" xfId="607"/>
    <cellStyle name="PSDate 2" xfId="17551"/>
    <cellStyle name="PSDate 2 2" xfId="17552"/>
    <cellStyle name="PSDate 2_2018 v 2019 Nominal" xfId="17553"/>
    <cellStyle name="PSDate_2018 v 2019 Nominal" xfId="17554"/>
    <cellStyle name="PSDec" xfId="608"/>
    <cellStyle name="PSDec 2" xfId="17555"/>
    <cellStyle name="PSDec 2 2" xfId="17556"/>
    <cellStyle name="PSDec 2_2018 v 2019 Nominal" xfId="17557"/>
    <cellStyle name="PSDec_2018 v 2019 Nominal" xfId="17558"/>
    <cellStyle name="PSDetail" xfId="609"/>
    <cellStyle name="PSDetail 2" xfId="17559"/>
    <cellStyle name="PSDetail 2 2" xfId="17560"/>
    <cellStyle name="PSDetail 2_2018 v 2019 Nominal" xfId="17561"/>
    <cellStyle name="PSDetail_2018 v 2019 Nominal" xfId="17562"/>
    <cellStyle name="PSHeading" xfId="610"/>
    <cellStyle name="PSHeading 2" xfId="611"/>
    <cellStyle name="PSHeading 2 2" xfId="612"/>
    <cellStyle name="PSHeading 2 2 2" xfId="613"/>
    <cellStyle name="PSHeading 2 2_Base year" xfId="17563"/>
    <cellStyle name="PSHeading 2 3" xfId="614"/>
    <cellStyle name="PSHeading 2_2018 v 2019 Nominal" xfId="17564"/>
    <cellStyle name="PSHeading 3" xfId="615"/>
    <cellStyle name="PSHeading 3 2" xfId="616"/>
    <cellStyle name="PSHeading 3 2 2" xfId="617"/>
    <cellStyle name="PSHeading 3 2 2 2" xfId="709"/>
    <cellStyle name="PSHeading 3 2 3" xfId="710"/>
    <cellStyle name="PSHeading 3 3" xfId="618"/>
    <cellStyle name="PSHeading 4" xfId="619"/>
    <cellStyle name="PSHeading 4 2" xfId="620"/>
    <cellStyle name="PSHeading 5" xfId="711"/>
    <cellStyle name="PSHeading_2018 v 2019 Nominal" xfId="17565"/>
    <cellStyle name="PSInt" xfId="621"/>
    <cellStyle name="PSInt 2" xfId="17566"/>
    <cellStyle name="PSInt 2 2" xfId="17567"/>
    <cellStyle name="PSInt 2_2018 v 2019 Nominal" xfId="17568"/>
    <cellStyle name="PSInt_2018 v 2019 Nominal" xfId="17569"/>
    <cellStyle name="PSSpacer" xfId="622"/>
    <cellStyle name="PSSpacer 2" xfId="17570"/>
    <cellStyle name="PSSpacer 2 2" xfId="17571"/>
    <cellStyle name="PSSpacer 2_2018 v 2019 Nominal" xfId="17572"/>
    <cellStyle name="PSSpacer_2018 v 2019 Nominal" xfId="17573"/>
    <cellStyle name="Quarter" xfId="17574"/>
    <cellStyle name="r" xfId="17575"/>
    <cellStyle name="r_2018 v 2019 Nominal" xfId="17576"/>
    <cellStyle name="r_2018 v 2019 Nominal_1" xfId="17577"/>
    <cellStyle name="r_Book2" xfId="17578"/>
    <cellStyle name="r_Book2_2018 v 2019 Nominal" xfId="17579"/>
    <cellStyle name="r_Book2_2018 v 2019 Nominal_1" xfId="17580"/>
    <cellStyle name="r_Book2_E Factor" xfId="19094"/>
    <cellStyle name="r_Book2_GL detail" xfId="17581"/>
    <cellStyle name="r_Book3" xfId="17582"/>
    <cellStyle name="r_Book3_2018 v 2019 Nominal" xfId="17583"/>
    <cellStyle name="r_Book3_2018 v 2019 Nominal_1" xfId="17584"/>
    <cellStyle name="r_Book3_E Factor" xfId="19095"/>
    <cellStyle name="r_Book3_GL detail" xfId="17585"/>
    <cellStyle name="r_Book9" xfId="17586"/>
    <cellStyle name="r_Book9_2018 v 2019 Nominal" xfId="17587"/>
    <cellStyle name="r_Book9_2018 v 2019 Nominal_1" xfId="17588"/>
    <cellStyle name="r_Book9_E Factor" xfId="19096"/>
    <cellStyle name="r_Book9_GL detail" xfId="17589"/>
    <cellStyle name="r_E Factor" xfId="19093"/>
    <cellStyle name="r_GL detail" xfId="17590"/>
    <cellStyle name="r_increm pf" xfId="17591"/>
    <cellStyle name="r_increm pf_2018 v 2019 Nominal" xfId="17592"/>
    <cellStyle name="r_increm pf_2018 v 2019 Nominal_1" xfId="17593"/>
    <cellStyle name="r_increm pf_E Factor" xfId="19097"/>
    <cellStyle name="r_increm pf_GL detail" xfId="17594"/>
    <cellStyle name="r_MergerModel_002" xfId="17595"/>
    <cellStyle name="r_MergerModel_002_2018 v 2019 Nominal" xfId="17596"/>
    <cellStyle name="r_MergerModel_002_2018 v 2019 Nominal_1" xfId="17597"/>
    <cellStyle name="r_MergerModel_002_E Factor" xfId="19098"/>
    <cellStyle name="r_MergerModel_002_GL detail" xfId="17598"/>
    <cellStyle name="r_Pro format Model Rembranlt vs Alpha 4 - 30 January 2000" xfId="17599"/>
    <cellStyle name="r_Pro format Model Rembranlt vs Alpha 4 - 30 January 2000_2018 v 2019 Nominal" xfId="17600"/>
    <cellStyle name="r_Pro format Model Rembranlt vs Alpha 4 - 30 January 2000_2018 v 2019 Nominal_1" xfId="17601"/>
    <cellStyle name="r_Pro format Model Rembranlt vs Alpha 4 - 30 January 2000_E Factor" xfId="19099"/>
    <cellStyle name="r_Pro format Model Rembranlt vs Alpha 4 - 30 January 2000_GL detail" xfId="17602"/>
    <cellStyle name="Ratio" xfId="623"/>
    <cellStyle name="ratio - Style2" xfId="17603"/>
    <cellStyle name="Ratio 10" xfId="17604"/>
    <cellStyle name="Ratio 10 2" xfId="17605"/>
    <cellStyle name="Ratio 10 2 2" xfId="17606"/>
    <cellStyle name="Ratio 10 2_2018 v 2019 Nominal" xfId="17607"/>
    <cellStyle name="Ratio 10 3" xfId="17608"/>
    <cellStyle name="Ratio 10_2018 v 2019 Nominal" xfId="17609"/>
    <cellStyle name="Ratio 100" xfId="17610"/>
    <cellStyle name="Ratio 101" xfId="17611"/>
    <cellStyle name="Ratio 102" xfId="17612"/>
    <cellStyle name="Ratio 103" xfId="17613"/>
    <cellStyle name="Ratio 104" xfId="17614"/>
    <cellStyle name="Ratio 105" xfId="17615"/>
    <cellStyle name="Ratio 106" xfId="17616"/>
    <cellStyle name="Ratio 107" xfId="17617"/>
    <cellStyle name="Ratio 108" xfId="17618"/>
    <cellStyle name="Ratio 109" xfId="17619"/>
    <cellStyle name="Ratio 11" xfId="17620"/>
    <cellStyle name="Ratio 11 2" xfId="17621"/>
    <cellStyle name="Ratio 11 2 2" xfId="17622"/>
    <cellStyle name="Ratio 11 2_2018 v 2019 Nominal" xfId="17623"/>
    <cellStyle name="Ratio 11 3" xfId="17624"/>
    <cellStyle name="Ratio 11_2018 v 2019 Nominal" xfId="17625"/>
    <cellStyle name="Ratio 110" xfId="17626"/>
    <cellStyle name="Ratio 111" xfId="17627"/>
    <cellStyle name="Ratio 112" xfId="17628"/>
    <cellStyle name="Ratio 113" xfId="17629"/>
    <cellStyle name="Ratio 114" xfId="17630"/>
    <cellStyle name="Ratio 115" xfId="17631"/>
    <cellStyle name="Ratio 116" xfId="17632"/>
    <cellStyle name="Ratio 117" xfId="17633"/>
    <cellStyle name="Ratio 118" xfId="17634"/>
    <cellStyle name="Ratio 119" xfId="17635"/>
    <cellStyle name="Ratio 12" xfId="17636"/>
    <cellStyle name="Ratio 12 2" xfId="17637"/>
    <cellStyle name="Ratio 12 2 2" xfId="17638"/>
    <cellStyle name="Ratio 12 2_2018 v 2019 Nominal" xfId="17639"/>
    <cellStyle name="Ratio 12 3" xfId="17640"/>
    <cellStyle name="Ratio 12_2018 v 2019 Nominal" xfId="17641"/>
    <cellStyle name="Ratio 120" xfId="17642"/>
    <cellStyle name="Ratio 121" xfId="17643"/>
    <cellStyle name="Ratio 122" xfId="17644"/>
    <cellStyle name="Ratio 123" xfId="17645"/>
    <cellStyle name="Ratio 124" xfId="17646"/>
    <cellStyle name="Ratio 125" xfId="17647"/>
    <cellStyle name="Ratio 126" xfId="17648"/>
    <cellStyle name="Ratio 127" xfId="17649"/>
    <cellStyle name="Ratio 128" xfId="17650"/>
    <cellStyle name="Ratio 129" xfId="17651"/>
    <cellStyle name="Ratio 13" xfId="17652"/>
    <cellStyle name="Ratio 13 2" xfId="17653"/>
    <cellStyle name="Ratio 13 2 2" xfId="17654"/>
    <cellStyle name="Ratio 13 2_2018 v 2019 Nominal" xfId="17655"/>
    <cellStyle name="Ratio 13 3" xfId="17656"/>
    <cellStyle name="Ratio 13_2018 v 2019 Nominal" xfId="17657"/>
    <cellStyle name="Ratio 130" xfId="17658"/>
    <cellStyle name="Ratio 131" xfId="17659"/>
    <cellStyle name="Ratio 132" xfId="17660"/>
    <cellStyle name="Ratio 133" xfId="17661"/>
    <cellStyle name="Ratio 134" xfId="17662"/>
    <cellStyle name="Ratio 135" xfId="17663"/>
    <cellStyle name="Ratio 136" xfId="17664"/>
    <cellStyle name="Ratio 137" xfId="17665"/>
    <cellStyle name="Ratio 138" xfId="17666"/>
    <cellStyle name="Ratio 139" xfId="17667"/>
    <cellStyle name="Ratio 14" xfId="17668"/>
    <cellStyle name="Ratio 14 2" xfId="17669"/>
    <cellStyle name="Ratio 14 2 2" xfId="17670"/>
    <cellStyle name="Ratio 14 2_2018 v 2019 Nominal" xfId="17671"/>
    <cellStyle name="Ratio 14 3" xfId="17672"/>
    <cellStyle name="Ratio 14_2018 v 2019 Nominal" xfId="17673"/>
    <cellStyle name="Ratio 140" xfId="17674"/>
    <cellStyle name="Ratio 141" xfId="17675"/>
    <cellStyle name="Ratio 142" xfId="17676"/>
    <cellStyle name="Ratio 143" xfId="17677"/>
    <cellStyle name="Ratio 144" xfId="17678"/>
    <cellStyle name="Ratio 145" xfId="17679"/>
    <cellStyle name="Ratio 146" xfId="17680"/>
    <cellStyle name="Ratio 147" xfId="17681"/>
    <cellStyle name="Ratio 148" xfId="17682"/>
    <cellStyle name="Ratio 149" xfId="17683"/>
    <cellStyle name="Ratio 15" xfId="17684"/>
    <cellStyle name="Ratio 15 2" xfId="17685"/>
    <cellStyle name="Ratio 15_2018 v 2019 Nominal" xfId="17686"/>
    <cellStyle name="Ratio 150" xfId="17687"/>
    <cellStyle name="Ratio 151" xfId="17688"/>
    <cellStyle name="Ratio 152" xfId="17689"/>
    <cellStyle name="Ratio 153" xfId="17690"/>
    <cellStyle name="Ratio 154" xfId="17691"/>
    <cellStyle name="Ratio 155" xfId="17692"/>
    <cellStyle name="Ratio 156" xfId="17693"/>
    <cellStyle name="Ratio 157" xfId="17694"/>
    <cellStyle name="Ratio 158" xfId="17695"/>
    <cellStyle name="Ratio 159" xfId="17696"/>
    <cellStyle name="Ratio 16" xfId="17697"/>
    <cellStyle name="Ratio 160" xfId="17698"/>
    <cellStyle name="Ratio 161" xfId="17699"/>
    <cellStyle name="Ratio 162" xfId="17700"/>
    <cellStyle name="Ratio 17" xfId="17701"/>
    <cellStyle name="Ratio 18" xfId="17702"/>
    <cellStyle name="Ratio 19" xfId="17703"/>
    <cellStyle name="Ratio 2" xfId="624"/>
    <cellStyle name="Ratio 2 2" xfId="17704"/>
    <cellStyle name="Ratio 2 2 2" xfId="17705"/>
    <cellStyle name="Ratio 2 2_2018 v 2019 Nominal" xfId="17706"/>
    <cellStyle name="Ratio 2 3" xfId="17707"/>
    <cellStyle name="Ratio 2_2018 v 2019 Nominal" xfId="17708"/>
    <cellStyle name="Ratio 20" xfId="17709"/>
    <cellStyle name="Ratio 21" xfId="17710"/>
    <cellStyle name="Ratio 21 2" xfId="17711"/>
    <cellStyle name="Ratio 21_2018 v 2019 Nominal" xfId="17712"/>
    <cellStyle name="Ratio 22" xfId="17713"/>
    <cellStyle name="Ratio 22 2" xfId="17714"/>
    <cellStyle name="Ratio 22_2018 v 2019 Nominal" xfId="17715"/>
    <cellStyle name="Ratio 23" xfId="17716"/>
    <cellStyle name="Ratio 24" xfId="17717"/>
    <cellStyle name="Ratio 25" xfId="17718"/>
    <cellStyle name="Ratio 26" xfId="17719"/>
    <cellStyle name="Ratio 27" xfId="17720"/>
    <cellStyle name="Ratio 28" xfId="17721"/>
    <cellStyle name="Ratio 29" xfId="17722"/>
    <cellStyle name="Ratio 3" xfId="17723"/>
    <cellStyle name="Ratio 3 2" xfId="17724"/>
    <cellStyle name="Ratio 3 2 2" xfId="17725"/>
    <cellStyle name="Ratio 3 2_2018 v 2019 Nominal" xfId="17726"/>
    <cellStyle name="Ratio 3 3" xfId="17727"/>
    <cellStyle name="Ratio 3_2018 v 2019 Nominal" xfId="17728"/>
    <cellStyle name="Ratio 30" xfId="17729"/>
    <cellStyle name="Ratio 31" xfId="17730"/>
    <cellStyle name="Ratio 32" xfId="17731"/>
    <cellStyle name="Ratio 33" xfId="17732"/>
    <cellStyle name="Ratio 34" xfId="17733"/>
    <cellStyle name="Ratio 35" xfId="17734"/>
    <cellStyle name="Ratio 36" xfId="17735"/>
    <cellStyle name="Ratio 37" xfId="17736"/>
    <cellStyle name="Ratio 38" xfId="17737"/>
    <cellStyle name="Ratio 39" xfId="17738"/>
    <cellStyle name="Ratio 4" xfId="17739"/>
    <cellStyle name="Ratio 4 2" xfId="17740"/>
    <cellStyle name="Ratio 4 2 2" xfId="17741"/>
    <cellStyle name="Ratio 4 2_2018 v 2019 Nominal" xfId="17742"/>
    <cellStyle name="Ratio 4 3" xfId="17743"/>
    <cellStyle name="Ratio 4_2018 v 2019 Nominal" xfId="17744"/>
    <cellStyle name="Ratio 40" xfId="17745"/>
    <cellStyle name="Ratio 41" xfId="17746"/>
    <cellStyle name="Ratio 42" xfId="17747"/>
    <cellStyle name="Ratio 43" xfId="17748"/>
    <cellStyle name="Ratio 44" xfId="17749"/>
    <cellStyle name="Ratio 45" xfId="17750"/>
    <cellStyle name="Ratio 46" xfId="17751"/>
    <cellStyle name="Ratio 47" xfId="17752"/>
    <cellStyle name="Ratio 48" xfId="17753"/>
    <cellStyle name="Ratio 49" xfId="17754"/>
    <cellStyle name="Ratio 5" xfId="17755"/>
    <cellStyle name="Ratio 5 2" xfId="17756"/>
    <cellStyle name="Ratio 5 2 2" xfId="17757"/>
    <cellStyle name="Ratio 5 2_2018 v 2019 Nominal" xfId="17758"/>
    <cellStyle name="Ratio 5 3" xfId="17759"/>
    <cellStyle name="Ratio 5_2018 v 2019 Nominal" xfId="17760"/>
    <cellStyle name="Ratio 50" xfId="17761"/>
    <cellStyle name="Ratio 51" xfId="17762"/>
    <cellStyle name="Ratio 52" xfId="17763"/>
    <cellStyle name="Ratio 53" xfId="17764"/>
    <cellStyle name="Ratio 54" xfId="17765"/>
    <cellStyle name="Ratio 55" xfId="17766"/>
    <cellStyle name="Ratio 56" xfId="17767"/>
    <cellStyle name="Ratio 57" xfId="17768"/>
    <cellStyle name="Ratio 58" xfId="17769"/>
    <cellStyle name="Ratio 59" xfId="17770"/>
    <cellStyle name="Ratio 6" xfId="17771"/>
    <cellStyle name="Ratio 6 2" xfId="17772"/>
    <cellStyle name="Ratio 6 2 2" xfId="17773"/>
    <cellStyle name="Ratio 6 2_2018 v 2019 Nominal" xfId="17774"/>
    <cellStyle name="Ratio 6 3" xfId="17775"/>
    <cellStyle name="Ratio 6_2018 v 2019 Nominal" xfId="17776"/>
    <cellStyle name="Ratio 60" xfId="17777"/>
    <cellStyle name="Ratio 61" xfId="17778"/>
    <cellStyle name="Ratio 62" xfId="17779"/>
    <cellStyle name="Ratio 63" xfId="17780"/>
    <cellStyle name="Ratio 64" xfId="17781"/>
    <cellStyle name="Ratio 65" xfId="17782"/>
    <cellStyle name="Ratio 66" xfId="17783"/>
    <cellStyle name="Ratio 67" xfId="17784"/>
    <cellStyle name="Ratio 68" xfId="17785"/>
    <cellStyle name="Ratio 69" xfId="17786"/>
    <cellStyle name="Ratio 7" xfId="17787"/>
    <cellStyle name="Ratio 7 2" xfId="17788"/>
    <cellStyle name="Ratio 7 2 2" xfId="17789"/>
    <cellStyle name="Ratio 7 2_2018 v 2019 Nominal" xfId="17790"/>
    <cellStyle name="Ratio 7 3" xfId="17791"/>
    <cellStyle name="Ratio 7_2018 v 2019 Nominal" xfId="17792"/>
    <cellStyle name="Ratio 70" xfId="17793"/>
    <cellStyle name="Ratio 71" xfId="17794"/>
    <cellStyle name="Ratio 72" xfId="17795"/>
    <cellStyle name="Ratio 73" xfId="17796"/>
    <cellStyle name="Ratio 74" xfId="17797"/>
    <cellStyle name="Ratio 75" xfId="17798"/>
    <cellStyle name="Ratio 76" xfId="17799"/>
    <cellStyle name="Ratio 77" xfId="17800"/>
    <cellStyle name="Ratio 78" xfId="17801"/>
    <cellStyle name="Ratio 79" xfId="17802"/>
    <cellStyle name="Ratio 8" xfId="17803"/>
    <cellStyle name="Ratio 8 2" xfId="17804"/>
    <cellStyle name="Ratio 8 2 2" xfId="17805"/>
    <cellStyle name="Ratio 8 2_2018 v 2019 Nominal" xfId="17806"/>
    <cellStyle name="Ratio 8 3" xfId="17807"/>
    <cellStyle name="Ratio 8_2018 v 2019 Nominal" xfId="17808"/>
    <cellStyle name="Ratio 80" xfId="17809"/>
    <cellStyle name="Ratio 81" xfId="17810"/>
    <cellStyle name="Ratio 82" xfId="17811"/>
    <cellStyle name="Ratio 83" xfId="17812"/>
    <cellStyle name="Ratio 84" xfId="17813"/>
    <cellStyle name="Ratio 85" xfId="17814"/>
    <cellStyle name="Ratio 86" xfId="17815"/>
    <cellStyle name="Ratio 87" xfId="17816"/>
    <cellStyle name="Ratio 88" xfId="17817"/>
    <cellStyle name="Ratio 89" xfId="17818"/>
    <cellStyle name="Ratio 9" xfId="17819"/>
    <cellStyle name="Ratio 9 2" xfId="17820"/>
    <cellStyle name="Ratio 9 2 2" xfId="17821"/>
    <cellStyle name="Ratio 9 2_2018 v 2019 Nominal" xfId="17822"/>
    <cellStyle name="Ratio 9 3" xfId="17823"/>
    <cellStyle name="Ratio 9_2018 v 2019 Nominal" xfId="17824"/>
    <cellStyle name="Ratio 90" xfId="17825"/>
    <cellStyle name="Ratio 91" xfId="17826"/>
    <cellStyle name="Ratio 92" xfId="17827"/>
    <cellStyle name="Ratio 93" xfId="17828"/>
    <cellStyle name="Ratio 94" xfId="17829"/>
    <cellStyle name="Ratio 95" xfId="17830"/>
    <cellStyle name="Ratio 96" xfId="17831"/>
    <cellStyle name="Ratio 97" xfId="17832"/>
    <cellStyle name="Ratio 98" xfId="17833"/>
    <cellStyle name="Ratio 99" xfId="17834"/>
    <cellStyle name="Ratio_1106 v1.4 MGH Corporate Model Hybrid v5c" xfId="17835"/>
    <cellStyle name="RevList" xfId="17836"/>
    <cellStyle name="Right" xfId="17837"/>
    <cellStyle name="Right Currency" xfId="17838"/>
    <cellStyle name="Right Currency 2" xfId="17839"/>
    <cellStyle name="Right Currency_2018 v 2019 Nominal" xfId="17840"/>
    <cellStyle name="Right Date" xfId="625"/>
    <cellStyle name="Right Date 2" xfId="17841"/>
    <cellStyle name="Right Date_2018 v 2019 Nominal" xfId="17842"/>
    <cellStyle name="Right Multiple" xfId="17843"/>
    <cellStyle name="Right Number" xfId="626"/>
    <cellStyle name="Right Percentage" xfId="17844"/>
    <cellStyle name="Right Year" xfId="627"/>
    <cellStyle name="Right Year 2" xfId="17845"/>
    <cellStyle name="Right Year_2018 v 2019 Nominal" xfId="17846"/>
    <cellStyle name="Right_2018 v 2019 Nominal" xfId="17847"/>
    <cellStyle name="RIN_Input$_3dp" xfId="628"/>
    <cellStyle name="ROUNDED" xfId="17848"/>
    <cellStyle name="RowHead" xfId="17849"/>
    <cellStyle name="rt" xfId="17850"/>
    <cellStyle name="Salomon Logo" xfId="17851"/>
    <cellStyle name="Salomon Logo 2" xfId="17852"/>
    <cellStyle name="Salomon Logo 2 2" xfId="17853"/>
    <cellStyle name="Salomon Logo 2 2 2" xfId="17854"/>
    <cellStyle name="Salomon Logo 2 2 2 2" xfId="17855"/>
    <cellStyle name="Salomon Logo 2 2 2_2018 v 2019 Nominal" xfId="17856"/>
    <cellStyle name="Salomon Logo 2 2 3" xfId="17857"/>
    <cellStyle name="Salomon Logo 2 2_2018 v 2019 Nominal" xfId="17858"/>
    <cellStyle name="Salomon Logo 2 3" xfId="17859"/>
    <cellStyle name="Salomon Logo 2 3 2" xfId="17860"/>
    <cellStyle name="Salomon Logo 2 3 2 2" xfId="17861"/>
    <cellStyle name="Salomon Logo 2 3 2_2018 v 2019 Nominal" xfId="17862"/>
    <cellStyle name="Salomon Logo 2 3 3" xfId="17863"/>
    <cellStyle name="Salomon Logo 2 3_2018 v 2019 Nominal" xfId="17864"/>
    <cellStyle name="Salomon Logo 2 4" xfId="17865"/>
    <cellStyle name="Salomon Logo 2 4 2" xfId="17866"/>
    <cellStyle name="Salomon Logo 2 4_2018 v 2019 Nominal" xfId="17867"/>
    <cellStyle name="Salomon Logo 2_2018 v 2019 Nominal" xfId="17868"/>
    <cellStyle name="Salomon Logo 3" xfId="17869"/>
    <cellStyle name="Salomon Logo 3 2" xfId="17870"/>
    <cellStyle name="Salomon Logo 3_2018 v 2019 Nominal" xfId="17871"/>
    <cellStyle name="Salomon Logo_2018 v 2019 Nominal" xfId="17872"/>
    <cellStyle name="SAPBEXaggData" xfId="17873"/>
    <cellStyle name="SAPBEXaggData 2" xfId="17874"/>
    <cellStyle name="SAPBEXaggData 3" xfId="17875"/>
    <cellStyle name="SAPBEXaggData 3 2" xfId="17876"/>
    <cellStyle name="SAPBEXaggData 3_2018 v 2019 Nominal" xfId="17877"/>
    <cellStyle name="SAPBEXaggData_2018 v 2019 Nominal" xfId="17878"/>
    <cellStyle name="SAPBEXaggDataEmph" xfId="17879"/>
    <cellStyle name="SAPBEXaggDataEmph 2" xfId="17880"/>
    <cellStyle name="SAPBEXaggDataEmph 3" xfId="17881"/>
    <cellStyle name="SAPBEXaggDataEmph 3 2" xfId="17882"/>
    <cellStyle name="SAPBEXaggDataEmph 3_2018 v 2019 Nominal" xfId="17883"/>
    <cellStyle name="SAPBEXaggDataEmph_2018 v 2019 Nominal" xfId="17884"/>
    <cellStyle name="SAPBEXaggItem" xfId="17885"/>
    <cellStyle name="SAPBEXaggItem 2" xfId="17886"/>
    <cellStyle name="SAPBEXaggItem 3" xfId="17887"/>
    <cellStyle name="SAPBEXaggItem 3 2" xfId="17888"/>
    <cellStyle name="SAPBEXaggItem 3_2018 v 2019 Nominal" xfId="17889"/>
    <cellStyle name="SAPBEXaggItem_2018 v 2019 Nominal" xfId="17890"/>
    <cellStyle name="SAPBEXaggItemX" xfId="17891"/>
    <cellStyle name="SAPBEXaggItemX 2" xfId="17892"/>
    <cellStyle name="SAPBEXaggItemX 3" xfId="17893"/>
    <cellStyle name="SAPBEXaggItemX 3 2" xfId="17894"/>
    <cellStyle name="SAPBEXaggItemX 3_2018 v 2019 Nominal" xfId="17895"/>
    <cellStyle name="SAPBEXaggItemX_2018 v 2019 Nominal" xfId="17896"/>
    <cellStyle name="SAPBEXchaText" xfId="17897"/>
    <cellStyle name="SAPBEXchaText 2" xfId="17898"/>
    <cellStyle name="SAPBEXchaText_2018 v 2019 Nominal" xfId="17899"/>
    <cellStyle name="SAPBEXexcBad7" xfId="17900"/>
    <cellStyle name="SAPBEXexcBad7 2" xfId="17901"/>
    <cellStyle name="SAPBEXexcBad7 3" xfId="17902"/>
    <cellStyle name="SAPBEXexcBad7 3 2" xfId="17903"/>
    <cellStyle name="SAPBEXexcBad7 3_2018 v 2019 Nominal" xfId="17904"/>
    <cellStyle name="SAPBEXexcBad7_2018 v 2019 Nominal" xfId="17905"/>
    <cellStyle name="SAPBEXexcBad8" xfId="17906"/>
    <cellStyle name="SAPBEXexcBad8 2" xfId="17907"/>
    <cellStyle name="SAPBEXexcBad8 3" xfId="17908"/>
    <cellStyle name="SAPBEXexcBad8 3 2" xfId="17909"/>
    <cellStyle name="SAPBEXexcBad8 3_2018 v 2019 Nominal" xfId="17910"/>
    <cellStyle name="SAPBEXexcBad8_2018 v 2019 Nominal" xfId="17911"/>
    <cellStyle name="SAPBEXexcBad9" xfId="17912"/>
    <cellStyle name="SAPBEXexcBad9 2" xfId="17913"/>
    <cellStyle name="SAPBEXexcBad9 3" xfId="17914"/>
    <cellStyle name="SAPBEXexcBad9 3 2" xfId="17915"/>
    <cellStyle name="SAPBEXexcBad9 3_2018 v 2019 Nominal" xfId="17916"/>
    <cellStyle name="SAPBEXexcBad9_2018 v 2019 Nominal" xfId="17917"/>
    <cellStyle name="SAPBEXexcCritical4" xfId="17918"/>
    <cellStyle name="SAPBEXexcCritical4 2" xfId="17919"/>
    <cellStyle name="SAPBEXexcCritical4 3" xfId="17920"/>
    <cellStyle name="SAPBEXexcCritical4 3 2" xfId="17921"/>
    <cellStyle name="SAPBEXexcCritical4 3_2018 v 2019 Nominal" xfId="17922"/>
    <cellStyle name="SAPBEXexcCritical4_2018 v 2019 Nominal" xfId="17923"/>
    <cellStyle name="SAPBEXexcCritical5" xfId="17924"/>
    <cellStyle name="SAPBEXexcCritical5 2" xfId="17925"/>
    <cellStyle name="SAPBEXexcCritical5 3" xfId="17926"/>
    <cellStyle name="SAPBEXexcCritical5 3 2" xfId="17927"/>
    <cellStyle name="SAPBEXexcCritical5 3_2018 v 2019 Nominal" xfId="17928"/>
    <cellStyle name="SAPBEXexcCritical5_2018 v 2019 Nominal" xfId="17929"/>
    <cellStyle name="SAPBEXexcCritical6" xfId="17930"/>
    <cellStyle name="SAPBEXexcCritical6 2" xfId="17931"/>
    <cellStyle name="SAPBEXexcCritical6 3" xfId="17932"/>
    <cellStyle name="SAPBEXexcCritical6 3 2" xfId="17933"/>
    <cellStyle name="SAPBEXexcCritical6 3_2018 v 2019 Nominal" xfId="17934"/>
    <cellStyle name="SAPBEXexcCritical6_2018 v 2019 Nominal" xfId="17935"/>
    <cellStyle name="SAPBEXexcGood1" xfId="17936"/>
    <cellStyle name="SAPBEXexcGood1 2" xfId="17937"/>
    <cellStyle name="SAPBEXexcGood1 3" xfId="17938"/>
    <cellStyle name="SAPBEXexcGood1 3 2" xfId="17939"/>
    <cellStyle name="SAPBEXexcGood1 3_2018 v 2019 Nominal" xfId="17940"/>
    <cellStyle name="SAPBEXexcGood1_2018 v 2019 Nominal" xfId="17941"/>
    <cellStyle name="SAPBEXexcGood2" xfId="17942"/>
    <cellStyle name="SAPBEXexcGood2 2" xfId="17943"/>
    <cellStyle name="SAPBEXexcGood2 3" xfId="17944"/>
    <cellStyle name="SAPBEXexcGood2 3 2" xfId="17945"/>
    <cellStyle name="SAPBEXexcGood2 3_2018 v 2019 Nominal" xfId="17946"/>
    <cellStyle name="SAPBEXexcGood2_2018 v 2019 Nominal" xfId="17947"/>
    <cellStyle name="SAPBEXexcGood3" xfId="17948"/>
    <cellStyle name="SAPBEXexcGood3 2" xfId="17949"/>
    <cellStyle name="SAPBEXexcGood3 3" xfId="17950"/>
    <cellStyle name="SAPBEXexcGood3 3 2" xfId="17951"/>
    <cellStyle name="SAPBEXexcGood3 3_2018 v 2019 Nominal" xfId="17952"/>
    <cellStyle name="SAPBEXexcGood3_2018 v 2019 Nominal" xfId="17953"/>
    <cellStyle name="SAPBEXfilterDrill" xfId="17954"/>
    <cellStyle name="SAPBEXfilterDrill 2" xfId="17955"/>
    <cellStyle name="SAPBEXfilterDrill 2 2" xfId="17956"/>
    <cellStyle name="SAPBEXfilterDrill 2_2018 v 2019 Nominal" xfId="17957"/>
    <cellStyle name="SAPBEXfilterDrill 3" xfId="17958"/>
    <cellStyle name="SAPBEXfilterDrill 3 2" xfId="17959"/>
    <cellStyle name="SAPBEXfilterDrill 3_2018 v 2019 Nominal" xfId="17960"/>
    <cellStyle name="SAPBEXfilterDrill_2018 v 2019 Nominal" xfId="17961"/>
    <cellStyle name="SAPBEXfilterItem" xfId="17962"/>
    <cellStyle name="SAPBEXfilterItem 2" xfId="17963"/>
    <cellStyle name="SAPBEXfilterItem_2018 v 2019 Nominal" xfId="17964"/>
    <cellStyle name="SAPBEXfilterText" xfId="17965"/>
    <cellStyle name="SAPBEXfilterText 2" xfId="17966"/>
    <cellStyle name="SAPBEXfilterText_2018 v 2019 Nominal" xfId="17967"/>
    <cellStyle name="SAPBEXformats" xfId="17968"/>
    <cellStyle name="SAPBEXformats 2" xfId="17969"/>
    <cellStyle name="SAPBEXformats 3" xfId="17970"/>
    <cellStyle name="SAPBEXformats 3 2" xfId="17971"/>
    <cellStyle name="SAPBEXformats 3_2018 v 2019 Nominal" xfId="17972"/>
    <cellStyle name="SAPBEXformats_2018 v 2019 Nominal" xfId="17973"/>
    <cellStyle name="SAPBEXheaderItem" xfId="17974"/>
    <cellStyle name="SAPBEXheaderItem 2" xfId="17975"/>
    <cellStyle name="SAPBEXheaderItem_2018 v 2019 Nominal" xfId="17976"/>
    <cellStyle name="SAPBEXheaderText" xfId="17977"/>
    <cellStyle name="SAPBEXheaderText 2" xfId="17978"/>
    <cellStyle name="SAPBEXheaderText_2018 v 2019 Nominal" xfId="17979"/>
    <cellStyle name="SAPBEXHLevel0" xfId="17980"/>
    <cellStyle name="SAPBEXHLevel0 2" xfId="17981"/>
    <cellStyle name="SAPBEXHLevel0 2 2" xfId="17982"/>
    <cellStyle name="SAPBEXHLevel0 2 2 2" xfId="17983"/>
    <cellStyle name="SAPBEXHLevel0 2 2_2018 v 2019 Nominal" xfId="17984"/>
    <cellStyle name="SAPBEXHLevel0 2 3" xfId="17985"/>
    <cellStyle name="SAPBEXHLevel0 2 4" xfId="17986"/>
    <cellStyle name="SAPBEXHLevel0 2 4 2" xfId="17987"/>
    <cellStyle name="SAPBEXHLevel0 2 4_2018 v 2019 Nominal" xfId="17988"/>
    <cellStyle name="SAPBEXHLevel0 2_2018 v 2019 Nominal" xfId="17989"/>
    <cellStyle name="SAPBEXHLevel0 3" xfId="17990"/>
    <cellStyle name="SAPBEXHLevel0 3 2" xfId="17991"/>
    <cellStyle name="SAPBEXHLevel0 3 2 2" xfId="17992"/>
    <cellStyle name="SAPBEXHLevel0 3 2_2018 v 2019 Nominal" xfId="17993"/>
    <cellStyle name="SAPBEXHLevel0 3 3" xfId="17994"/>
    <cellStyle name="SAPBEXHLevel0 3 4" xfId="17995"/>
    <cellStyle name="SAPBEXHLevel0 3 4 2" xfId="17996"/>
    <cellStyle name="SAPBEXHLevel0 3 4_2018 v 2019 Nominal" xfId="17997"/>
    <cellStyle name="SAPBEXHLevel0 3_2018 v 2019 Nominal" xfId="17998"/>
    <cellStyle name="SAPBEXHLevel0 4" xfId="17999"/>
    <cellStyle name="SAPBEXHLevel0 4 2" xfId="18000"/>
    <cellStyle name="SAPBEXHLevel0 4_2018 v 2019 Nominal" xfId="18001"/>
    <cellStyle name="SAPBEXHLevel0 5" xfId="18002"/>
    <cellStyle name="SAPBEXHLevel0 6" xfId="18003"/>
    <cellStyle name="SAPBEXHLevel0 6 2" xfId="18004"/>
    <cellStyle name="SAPBEXHLevel0 6_2018 v 2019 Nominal" xfId="18005"/>
    <cellStyle name="SAPBEXHLevel0_2018 v 2019 Nominal" xfId="18006"/>
    <cellStyle name="SAPBEXHLevel0X" xfId="18007"/>
    <cellStyle name="SAPBEXHLevel0X 2" xfId="18008"/>
    <cellStyle name="SAPBEXHLevel0X 2 2" xfId="18009"/>
    <cellStyle name="SAPBEXHLevel0X 2 2 2" xfId="18010"/>
    <cellStyle name="SAPBEXHLevel0X 2 2_2018 v 2019 Nominal" xfId="18011"/>
    <cellStyle name="SAPBEXHLevel0X 2 3" xfId="18012"/>
    <cellStyle name="SAPBEXHLevel0X 2 4" xfId="18013"/>
    <cellStyle name="SAPBEXHLevel0X 2 4 2" xfId="18014"/>
    <cellStyle name="SAPBEXHLevel0X 2 4_2018 v 2019 Nominal" xfId="18015"/>
    <cellStyle name="SAPBEXHLevel0X 2_2018 v 2019 Nominal" xfId="18016"/>
    <cellStyle name="SAPBEXHLevel0X 3" xfId="18017"/>
    <cellStyle name="SAPBEXHLevel0X 3 2" xfId="18018"/>
    <cellStyle name="SAPBEXHLevel0X 3 2 2" xfId="18019"/>
    <cellStyle name="SAPBEXHLevel0X 3 2_2018 v 2019 Nominal" xfId="18020"/>
    <cellStyle name="SAPBEXHLevel0X 3 3" xfId="18021"/>
    <cellStyle name="SAPBEXHLevel0X 3 4" xfId="18022"/>
    <cellStyle name="SAPBEXHLevel0X 3 4 2" xfId="18023"/>
    <cellStyle name="SAPBEXHLevel0X 3 4_2018 v 2019 Nominal" xfId="18024"/>
    <cellStyle name="SAPBEXHLevel0X 3_2018 v 2019 Nominal" xfId="18025"/>
    <cellStyle name="SAPBEXHLevel0X 4" xfId="18026"/>
    <cellStyle name="SAPBEXHLevel0X 4 2" xfId="18027"/>
    <cellStyle name="SAPBEXHLevel0X 4_2018 v 2019 Nominal" xfId="18028"/>
    <cellStyle name="SAPBEXHLevel0X 5" xfId="18029"/>
    <cellStyle name="SAPBEXHLevel0X 6" xfId="18030"/>
    <cellStyle name="SAPBEXHLevel0X 6 2" xfId="18031"/>
    <cellStyle name="SAPBEXHLevel0X 6_2018 v 2019 Nominal" xfId="18032"/>
    <cellStyle name="SAPBEXHLevel0X_2018 v 2019 Nominal" xfId="18033"/>
    <cellStyle name="SAPBEXHLevel1" xfId="18034"/>
    <cellStyle name="SAPBEXHLevel1 2" xfId="18035"/>
    <cellStyle name="SAPBEXHLevel1 2 2" xfId="18036"/>
    <cellStyle name="SAPBEXHLevel1 2 2 2" xfId="18037"/>
    <cellStyle name="SAPBEXHLevel1 2 2_2018 v 2019 Nominal" xfId="18038"/>
    <cellStyle name="SAPBEXHLevel1 2 3" xfId="18039"/>
    <cellStyle name="SAPBEXHLevel1 2 4" xfId="18040"/>
    <cellStyle name="SAPBEXHLevel1 2 4 2" xfId="18041"/>
    <cellStyle name="SAPBEXHLevel1 2 4_2018 v 2019 Nominal" xfId="18042"/>
    <cellStyle name="SAPBEXHLevel1 2_2018 v 2019 Nominal" xfId="18043"/>
    <cellStyle name="SAPBEXHLevel1 3" xfId="18044"/>
    <cellStyle name="SAPBEXHLevel1 3 2" xfId="18045"/>
    <cellStyle name="SAPBEXHLevel1 3 2 2" xfId="18046"/>
    <cellStyle name="SAPBEXHLevel1 3 2_2018 v 2019 Nominal" xfId="18047"/>
    <cellStyle name="SAPBEXHLevel1 3 3" xfId="18048"/>
    <cellStyle name="SAPBEXHLevel1 3 4" xfId="18049"/>
    <cellStyle name="SAPBEXHLevel1 3 4 2" xfId="18050"/>
    <cellStyle name="SAPBEXHLevel1 3 4_2018 v 2019 Nominal" xfId="18051"/>
    <cellStyle name="SAPBEXHLevel1 3_2018 v 2019 Nominal" xfId="18052"/>
    <cellStyle name="SAPBEXHLevel1 4" xfId="18053"/>
    <cellStyle name="SAPBEXHLevel1 4 2" xfId="18054"/>
    <cellStyle name="SAPBEXHLevel1 4_2018 v 2019 Nominal" xfId="18055"/>
    <cellStyle name="SAPBEXHLevel1 5" xfId="18056"/>
    <cellStyle name="SAPBEXHLevel1 6" xfId="18057"/>
    <cellStyle name="SAPBEXHLevel1 6 2" xfId="18058"/>
    <cellStyle name="SAPBEXHLevel1 6_2018 v 2019 Nominal" xfId="18059"/>
    <cellStyle name="SAPBEXHLevel1_2018 v 2019 Nominal" xfId="18060"/>
    <cellStyle name="SAPBEXHLevel1X" xfId="18061"/>
    <cellStyle name="SAPBEXHLevel1X 2" xfId="18062"/>
    <cellStyle name="SAPBEXHLevel1X 2 2" xfId="18063"/>
    <cellStyle name="SAPBEXHLevel1X 2 2 2" xfId="18064"/>
    <cellStyle name="SAPBEXHLevel1X 2 2_2018 v 2019 Nominal" xfId="18065"/>
    <cellStyle name="SAPBEXHLevel1X 2 3" xfId="18066"/>
    <cellStyle name="SAPBEXHLevel1X 2 4" xfId="18067"/>
    <cellStyle name="SAPBEXHLevel1X 2 4 2" xfId="18068"/>
    <cellStyle name="SAPBEXHLevel1X 2 4_2018 v 2019 Nominal" xfId="18069"/>
    <cellStyle name="SAPBEXHLevel1X 2_2018 v 2019 Nominal" xfId="18070"/>
    <cellStyle name="SAPBEXHLevel1X 3" xfId="18071"/>
    <cellStyle name="SAPBEXHLevel1X 3 2" xfId="18072"/>
    <cellStyle name="SAPBEXHLevel1X 3 2 2" xfId="18073"/>
    <cellStyle name="SAPBEXHLevel1X 3 2_2018 v 2019 Nominal" xfId="18074"/>
    <cellStyle name="SAPBEXHLevel1X 3 3" xfId="18075"/>
    <cellStyle name="SAPBEXHLevel1X 3 4" xfId="18076"/>
    <cellStyle name="SAPBEXHLevel1X 3 4 2" xfId="18077"/>
    <cellStyle name="SAPBEXHLevel1X 3 4_2018 v 2019 Nominal" xfId="18078"/>
    <cellStyle name="SAPBEXHLevel1X 3_2018 v 2019 Nominal" xfId="18079"/>
    <cellStyle name="SAPBEXHLevel1X 4" xfId="18080"/>
    <cellStyle name="SAPBEXHLevel1X 4 2" xfId="18081"/>
    <cellStyle name="SAPBEXHLevel1X 4_2018 v 2019 Nominal" xfId="18082"/>
    <cellStyle name="SAPBEXHLevel1X 5" xfId="18083"/>
    <cellStyle name="SAPBEXHLevel1X 6" xfId="18084"/>
    <cellStyle name="SAPBEXHLevel1X 6 2" xfId="18085"/>
    <cellStyle name="SAPBEXHLevel1X 6_2018 v 2019 Nominal" xfId="18086"/>
    <cellStyle name="SAPBEXHLevel1X_2018 v 2019 Nominal" xfId="18087"/>
    <cellStyle name="SAPBEXHLevel2" xfId="18088"/>
    <cellStyle name="SAPBEXHLevel2 2" xfId="18089"/>
    <cellStyle name="SAPBEXHLevel2 2 2" xfId="18090"/>
    <cellStyle name="SAPBEXHLevel2 2 2 2" xfId="18091"/>
    <cellStyle name="SAPBEXHLevel2 2 2_2018 v 2019 Nominal" xfId="18092"/>
    <cellStyle name="SAPBEXHLevel2 2 3" xfId="18093"/>
    <cellStyle name="SAPBEXHLevel2 2 4" xfId="18094"/>
    <cellStyle name="SAPBEXHLevel2 2 4 2" xfId="18095"/>
    <cellStyle name="SAPBEXHLevel2 2 4_2018 v 2019 Nominal" xfId="18096"/>
    <cellStyle name="SAPBEXHLevel2 2_2018 v 2019 Nominal" xfId="18097"/>
    <cellStyle name="SAPBEXHLevel2 3" xfId="18098"/>
    <cellStyle name="SAPBEXHLevel2 3 2" xfId="18099"/>
    <cellStyle name="SAPBEXHLevel2 3 2 2" xfId="18100"/>
    <cellStyle name="SAPBEXHLevel2 3 2_2018 v 2019 Nominal" xfId="18101"/>
    <cellStyle name="SAPBEXHLevel2 3 3" xfId="18102"/>
    <cellStyle name="SAPBEXHLevel2 3 4" xfId="18103"/>
    <cellStyle name="SAPBEXHLevel2 3 4 2" xfId="18104"/>
    <cellStyle name="SAPBEXHLevel2 3 4_2018 v 2019 Nominal" xfId="18105"/>
    <cellStyle name="SAPBEXHLevel2 3_2018 v 2019 Nominal" xfId="18106"/>
    <cellStyle name="SAPBEXHLevel2 4" xfId="18107"/>
    <cellStyle name="SAPBEXHLevel2 4 2" xfId="18108"/>
    <cellStyle name="SAPBEXHLevel2 4_2018 v 2019 Nominal" xfId="18109"/>
    <cellStyle name="SAPBEXHLevel2 5" xfId="18110"/>
    <cellStyle name="SAPBEXHLevel2 6" xfId="18111"/>
    <cellStyle name="SAPBEXHLevel2 6 2" xfId="18112"/>
    <cellStyle name="SAPBEXHLevel2 6_2018 v 2019 Nominal" xfId="18113"/>
    <cellStyle name="SAPBEXHLevel2_2018 v 2019 Nominal" xfId="18114"/>
    <cellStyle name="SAPBEXHLevel2X" xfId="18115"/>
    <cellStyle name="SAPBEXHLevel2X 2" xfId="18116"/>
    <cellStyle name="SAPBEXHLevel2X 2 2" xfId="18117"/>
    <cellStyle name="SAPBEXHLevel2X 2 2 2" xfId="18118"/>
    <cellStyle name="SAPBEXHLevel2X 2 2_2018 v 2019 Nominal" xfId="18119"/>
    <cellStyle name="SAPBEXHLevel2X 2 3" xfId="18120"/>
    <cellStyle name="SAPBEXHLevel2X 2 4" xfId="18121"/>
    <cellStyle name="SAPBEXHLevel2X 2 4 2" xfId="18122"/>
    <cellStyle name="SAPBEXHLevel2X 2 4_2018 v 2019 Nominal" xfId="18123"/>
    <cellStyle name="SAPBEXHLevel2X 2_2018 v 2019 Nominal" xfId="18124"/>
    <cellStyle name="SAPBEXHLevel2X 3" xfId="18125"/>
    <cellStyle name="SAPBEXHLevel2X 3 2" xfId="18126"/>
    <cellStyle name="SAPBEXHLevel2X 3 2 2" xfId="18127"/>
    <cellStyle name="SAPBEXHLevel2X 3 2_2018 v 2019 Nominal" xfId="18128"/>
    <cellStyle name="SAPBEXHLevel2X 3 3" xfId="18129"/>
    <cellStyle name="SAPBEXHLevel2X 3 4" xfId="18130"/>
    <cellStyle name="SAPBEXHLevel2X 3 4 2" xfId="18131"/>
    <cellStyle name="SAPBEXHLevel2X 3 4_2018 v 2019 Nominal" xfId="18132"/>
    <cellStyle name="SAPBEXHLevel2X 3_2018 v 2019 Nominal" xfId="18133"/>
    <cellStyle name="SAPBEXHLevel2X 4" xfId="18134"/>
    <cellStyle name="SAPBEXHLevel2X 4 2" xfId="18135"/>
    <cellStyle name="SAPBEXHLevel2X 4_2018 v 2019 Nominal" xfId="18136"/>
    <cellStyle name="SAPBEXHLevel2X 5" xfId="18137"/>
    <cellStyle name="SAPBEXHLevel2X 6" xfId="18138"/>
    <cellStyle name="SAPBEXHLevel2X 6 2" xfId="18139"/>
    <cellStyle name="SAPBEXHLevel2X 6_2018 v 2019 Nominal" xfId="18140"/>
    <cellStyle name="SAPBEXHLevel2X_2018 v 2019 Nominal" xfId="18141"/>
    <cellStyle name="SAPBEXHLevel3" xfId="18142"/>
    <cellStyle name="SAPBEXHLevel3 2" xfId="18143"/>
    <cellStyle name="SAPBEXHLevel3 2 2" xfId="18144"/>
    <cellStyle name="SAPBEXHLevel3 2 2 2" xfId="18145"/>
    <cellStyle name="SAPBEXHLevel3 2 2_2018 v 2019 Nominal" xfId="18146"/>
    <cellStyle name="SAPBEXHLevel3 2 3" xfId="18147"/>
    <cellStyle name="SAPBEXHLevel3 2 4" xfId="18148"/>
    <cellStyle name="SAPBEXHLevel3 2 4 2" xfId="18149"/>
    <cellStyle name="SAPBEXHLevel3 2 4_2018 v 2019 Nominal" xfId="18150"/>
    <cellStyle name="SAPBEXHLevel3 2_2018 v 2019 Nominal" xfId="18151"/>
    <cellStyle name="SAPBEXHLevel3 3" xfId="18152"/>
    <cellStyle name="SAPBEXHLevel3 3 2" xfId="18153"/>
    <cellStyle name="SAPBEXHLevel3 3 2 2" xfId="18154"/>
    <cellStyle name="SAPBEXHLevel3 3 2_2018 v 2019 Nominal" xfId="18155"/>
    <cellStyle name="SAPBEXHLevel3 3 3" xfId="18156"/>
    <cellStyle name="SAPBEXHLevel3 3 4" xfId="18157"/>
    <cellStyle name="SAPBEXHLevel3 3 4 2" xfId="18158"/>
    <cellStyle name="SAPBEXHLevel3 3 4_2018 v 2019 Nominal" xfId="18159"/>
    <cellStyle name="SAPBEXHLevel3 3_2018 v 2019 Nominal" xfId="18160"/>
    <cellStyle name="SAPBEXHLevel3 4" xfId="18161"/>
    <cellStyle name="SAPBEXHLevel3 4 2" xfId="18162"/>
    <cellStyle name="SAPBEXHLevel3 4_2018 v 2019 Nominal" xfId="18163"/>
    <cellStyle name="SAPBEXHLevel3 5" xfId="18164"/>
    <cellStyle name="SAPBEXHLevel3 6" xfId="18165"/>
    <cellStyle name="SAPBEXHLevel3 6 2" xfId="18166"/>
    <cellStyle name="SAPBEXHLevel3 6_2018 v 2019 Nominal" xfId="18167"/>
    <cellStyle name="SAPBEXHLevel3_2018 v 2019 Nominal" xfId="18168"/>
    <cellStyle name="SAPBEXHLevel3X" xfId="18169"/>
    <cellStyle name="SAPBEXHLevel3X 2" xfId="18170"/>
    <cellStyle name="SAPBEXHLevel3X 2 2" xfId="18171"/>
    <cellStyle name="SAPBEXHLevel3X 2 2 2" xfId="18172"/>
    <cellStyle name="SAPBEXHLevel3X 2 2_2018 v 2019 Nominal" xfId="18173"/>
    <cellStyle name="SAPBEXHLevel3X 2 3" xfId="18174"/>
    <cellStyle name="SAPBEXHLevel3X 2 4" xfId="18175"/>
    <cellStyle name="SAPBEXHLevel3X 2 4 2" xfId="18176"/>
    <cellStyle name="SAPBEXHLevel3X 2 4_2018 v 2019 Nominal" xfId="18177"/>
    <cellStyle name="SAPBEXHLevel3X 2_2018 v 2019 Nominal" xfId="18178"/>
    <cellStyle name="SAPBEXHLevel3X 3" xfId="18179"/>
    <cellStyle name="SAPBEXHLevel3X 3 2" xfId="18180"/>
    <cellStyle name="SAPBEXHLevel3X 3 2 2" xfId="18181"/>
    <cellStyle name="SAPBEXHLevel3X 3 2_2018 v 2019 Nominal" xfId="18182"/>
    <cellStyle name="SAPBEXHLevel3X 3 3" xfId="18183"/>
    <cellStyle name="SAPBEXHLevel3X 3 4" xfId="18184"/>
    <cellStyle name="SAPBEXHLevel3X 3 4 2" xfId="18185"/>
    <cellStyle name="SAPBEXHLevel3X 3 4_2018 v 2019 Nominal" xfId="18186"/>
    <cellStyle name="SAPBEXHLevel3X 3_2018 v 2019 Nominal" xfId="18187"/>
    <cellStyle name="SAPBEXHLevel3X 4" xfId="18188"/>
    <cellStyle name="SAPBEXHLevel3X 4 2" xfId="18189"/>
    <cellStyle name="SAPBEXHLevel3X 4_2018 v 2019 Nominal" xfId="18190"/>
    <cellStyle name="SAPBEXHLevel3X 5" xfId="18191"/>
    <cellStyle name="SAPBEXHLevel3X 6" xfId="18192"/>
    <cellStyle name="SAPBEXHLevel3X 6 2" xfId="18193"/>
    <cellStyle name="SAPBEXHLevel3X 6_2018 v 2019 Nominal" xfId="18194"/>
    <cellStyle name="SAPBEXHLevel3X_2018 v 2019 Nominal" xfId="18195"/>
    <cellStyle name="SAPBEXresData" xfId="18196"/>
    <cellStyle name="SAPBEXresData 2" xfId="18197"/>
    <cellStyle name="SAPBEXresData 3" xfId="18198"/>
    <cellStyle name="SAPBEXresData 3 2" xfId="18199"/>
    <cellStyle name="SAPBEXresData 3_2018 v 2019 Nominal" xfId="18200"/>
    <cellStyle name="SAPBEXresData_2018 v 2019 Nominal" xfId="18201"/>
    <cellStyle name="SAPBEXresDataEmph" xfId="18202"/>
    <cellStyle name="SAPBEXresDataEmph 2" xfId="18203"/>
    <cellStyle name="SAPBEXresDataEmph 3" xfId="18204"/>
    <cellStyle name="SAPBEXresDataEmph 3 2" xfId="18205"/>
    <cellStyle name="SAPBEXresDataEmph 3_2018 v 2019 Nominal" xfId="18206"/>
    <cellStyle name="SAPBEXresDataEmph_2018 v 2019 Nominal" xfId="18207"/>
    <cellStyle name="SAPBEXresItem" xfId="18208"/>
    <cellStyle name="SAPBEXresItem 2" xfId="18209"/>
    <cellStyle name="SAPBEXresItem 3" xfId="18210"/>
    <cellStyle name="SAPBEXresItem 3 2" xfId="18211"/>
    <cellStyle name="SAPBEXresItem 3_2018 v 2019 Nominal" xfId="18212"/>
    <cellStyle name="SAPBEXresItem_2018 v 2019 Nominal" xfId="18213"/>
    <cellStyle name="SAPBEXresItemX" xfId="18214"/>
    <cellStyle name="SAPBEXresItemX 2" xfId="18215"/>
    <cellStyle name="SAPBEXresItemX 3" xfId="18216"/>
    <cellStyle name="SAPBEXresItemX 3 2" xfId="18217"/>
    <cellStyle name="SAPBEXresItemX 3_2018 v 2019 Nominal" xfId="18218"/>
    <cellStyle name="SAPBEXresItemX_2018 v 2019 Nominal" xfId="18219"/>
    <cellStyle name="SAPBEXstdData" xfId="18220"/>
    <cellStyle name="SAPBEXstdData 2" xfId="18221"/>
    <cellStyle name="SAPBEXstdData 3" xfId="18222"/>
    <cellStyle name="SAPBEXstdData 3 2" xfId="18223"/>
    <cellStyle name="SAPBEXstdData 3_2018 v 2019 Nominal" xfId="18224"/>
    <cellStyle name="SAPBEXstdData_2018 v 2019 Nominal" xfId="18225"/>
    <cellStyle name="SAPBEXstdDataEmph" xfId="18226"/>
    <cellStyle name="SAPBEXstdDataEmph 2" xfId="18227"/>
    <cellStyle name="SAPBEXstdDataEmph 3" xfId="18228"/>
    <cellStyle name="SAPBEXstdDataEmph 3 2" xfId="18229"/>
    <cellStyle name="SAPBEXstdDataEmph 3_2018 v 2019 Nominal" xfId="18230"/>
    <cellStyle name="SAPBEXstdDataEmph_2018 v 2019 Nominal" xfId="18231"/>
    <cellStyle name="SAPBEXstdItem" xfId="18232"/>
    <cellStyle name="SAPBEXstdItem 2" xfId="18233"/>
    <cellStyle name="SAPBEXstdItem 3" xfId="18234"/>
    <cellStyle name="SAPBEXstdItem 3 2" xfId="18235"/>
    <cellStyle name="SAPBEXstdItem 3_2018 v 2019 Nominal" xfId="18236"/>
    <cellStyle name="SAPBEXstdItem_2018 v 2019 Nominal" xfId="18237"/>
    <cellStyle name="SAPBEXstdItemX" xfId="18238"/>
    <cellStyle name="SAPBEXstdItemX 2" xfId="18239"/>
    <cellStyle name="SAPBEXstdItemX 3" xfId="18240"/>
    <cellStyle name="SAPBEXstdItemX 3 2" xfId="18241"/>
    <cellStyle name="SAPBEXstdItemX 3_2018 v 2019 Nominal" xfId="18242"/>
    <cellStyle name="SAPBEXstdItemX_2018 v 2019 Nominal" xfId="18243"/>
    <cellStyle name="SAPBEXtitle" xfId="18244"/>
    <cellStyle name="SAPBEXtitle 2" xfId="18245"/>
    <cellStyle name="SAPBEXtitle_2018 v 2019 Nominal" xfId="18246"/>
    <cellStyle name="SAPBEXundefined" xfId="18247"/>
    <cellStyle name="SAPBEXundefined 2" xfId="18248"/>
    <cellStyle name="SAPBEXundefined 3" xfId="18249"/>
    <cellStyle name="SAPBEXundefined 3 2" xfId="18250"/>
    <cellStyle name="SAPBEXundefined 3_2018 v 2019 Nominal" xfId="18251"/>
    <cellStyle name="SAPBEXundefined_2018 v 2019 Nominal" xfId="18252"/>
    <cellStyle name="SAPError" xfId="629"/>
    <cellStyle name="SAPError 2" xfId="630"/>
    <cellStyle name="SAPError 2 2" xfId="18253"/>
    <cellStyle name="SAPError 2 2 2" xfId="18254"/>
    <cellStyle name="SAPError 2 2_2018 v 2019 Nominal" xfId="18255"/>
    <cellStyle name="SAPError 2 3" xfId="18256"/>
    <cellStyle name="SAPError 2_2018 v 2019 Nominal" xfId="18257"/>
    <cellStyle name="SAPError 3" xfId="18258"/>
    <cellStyle name="SAPError 3 2" xfId="18259"/>
    <cellStyle name="SAPError 3 2 2" xfId="18260"/>
    <cellStyle name="SAPError 3 2_2018 v 2019 Nominal" xfId="18261"/>
    <cellStyle name="SAPError 3 3" xfId="18262"/>
    <cellStyle name="SAPError 3_2018 v 2019 Nominal" xfId="18263"/>
    <cellStyle name="SAPError 4" xfId="18264"/>
    <cellStyle name="SAPError 4 2" xfId="18265"/>
    <cellStyle name="SAPError 4_2018 v 2019 Nominal" xfId="18266"/>
    <cellStyle name="SAPError 5" xfId="18267"/>
    <cellStyle name="SAPError_2018 v 2019 Nominal" xfId="18268"/>
    <cellStyle name="SAPKey" xfId="631"/>
    <cellStyle name="SAPKey 2" xfId="632"/>
    <cellStyle name="SAPKey 2 2" xfId="18269"/>
    <cellStyle name="SAPKey 2 2 2" xfId="18270"/>
    <cellStyle name="SAPKey 2 2_2018 v 2019 Nominal" xfId="18271"/>
    <cellStyle name="SAPKey 2 3" xfId="18272"/>
    <cellStyle name="SAPKey 2_2018 v 2019 Nominal" xfId="18273"/>
    <cellStyle name="SAPKey 3" xfId="18274"/>
    <cellStyle name="SAPKey 3 2" xfId="18275"/>
    <cellStyle name="SAPKey 3 2 2" xfId="18276"/>
    <cellStyle name="SAPKey 3 2_2018 v 2019 Nominal" xfId="18277"/>
    <cellStyle name="SAPKey 3 3" xfId="18278"/>
    <cellStyle name="SAPKey 3_2018 v 2019 Nominal" xfId="18279"/>
    <cellStyle name="SAPKey 4" xfId="18280"/>
    <cellStyle name="SAPKey 4 2" xfId="18281"/>
    <cellStyle name="SAPKey 4_2018 v 2019 Nominal" xfId="18282"/>
    <cellStyle name="SAPKey 5" xfId="18283"/>
    <cellStyle name="SAPKey_2018 v 2019 Nominal" xfId="18284"/>
    <cellStyle name="SAPLocked" xfId="633"/>
    <cellStyle name="SAPLocked 2" xfId="634"/>
    <cellStyle name="SAPLocked 2 2" xfId="18285"/>
    <cellStyle name="SAPLocked 2 2 2" xfId="18286"/>
    <cellStyle name="SAPLocked 2 2_2018 v 2019 Nominal" xfId="18287"/>
    <cellStyle name="SAPLocked 2 3" xfId="18288"/>
    <cellStyle name="SAPLocked 2_2018 v 2019 Nominal" xfId="18289"/>
    <cellStyle name="SAPLocked 3" xfId="18290"/>
    <cellStyle name="SAPLocked 3 2" xfId="18291"/>
    <cellStyle name="SAPLocked 3 2 2" xfId="18292"/>
    <cellStyle name="SAPLocked 3 2_2018 v 2019 Nominal" xfId="18293"/>
    <cellStyle name="SAPLocked 3 3" xfId="18294"/>
    <cellStyle name="SAPLocked 3_2018 v 2019 Nominal" xfId="18295"/>
    <cellStyle name="SAPLocked 4" xfId="18296"/>
    <cellStyle name="SAPLocked 4 2" xfId="18297"/>
    <cellStyle name="SAPLocked 4_2018 v 2019 Nominal" xfId="18298"/>
    <cellStyle name="SAPLocked 5" xfId="18299"/>
    <cellStyle name="SAPLocked_2018 v 2019 Nominal" xfId="18300"/>
    <cellStyle name="SAPOutput" xfId="635"/>
    <cellStyle name="SAPOutput 2" xfId="636"/>
    <cellStyle name="SAPOutput 2 2" xfId="18301"/>
    <cellStyle name="SAPOutput 2 2 2" xfId="18302"/>
    <cellStyle name="SAPOutput 2 2_2018 v 2019 Nominal" xfId="18303"/>
    <cellStyle name="SAPOutput 2 3" xfId="18304"/>
    <cellStyle name="SAPOutput 2_2018 v 2019 Nominal" xfId="18305"/>
    <cellStyle name="SAPOutput 3" xfId="18306"/>
    <cellStyle name="SAPOutput 3 2" xfId="18307"/>
    <cellStyle name="SAPOutput 3 2 2" xfId="18308"/>
    <cellStyle name="SAPOutput 3 2_2018 v 2019 Nominal" xfId="18309"/>
    <cellStyle name="SAPOutput 3 3" xfId="18310"/>
    <cellStyle name="SAPOutput 3_2018 v 2019 Nominal" xfId="18311"/>
    <cellStyle name="SAPOutput 4" xfId="18312"/>
    <cellStyle name="SAPOutput 4 2" xfId="18313"/>
    <cellStyle name="SAPOutput 4_2018 v 2019 Nominal" xfId="18314"/>
    <cellStyle name="SAPOutput 5" xfId="18315"/>
    <cellStyle name="SAPOutput_2018 v 2019 Nominal" xfId="18316"/>
    <cellStyle name="SAPSpace" xfId="637"/>
    <cellStyle name="SAPSpace 2" xfId="638"/>
    <cellStyle name="SAPSpace 2 2" xfId="18317"/>
    <cellStyle name="SAPSpace 2 2 2" xfId="18318"/>
    <cellStyle name="SAPSpace 2 2_2018 v 2019 Nominal" xfId="18319"/>
    <cellStyle name="SAPSpace 2 3" xfId="18320"/>
    <cellStyle name="SAPSpace 2_2018 v 2019 Nominal" xfId="18321"/>
    <cellStyle name="SAPSpace 3" xfId="18322"/>
    <cellStyle name="SAPSpace 3 2" xfId="18323"/>
    <cellStyle name="SAPSpace 3 2 2" xfId="18324"/>
    <cellStyle name="SAPSpace 3 2_2018 v 2019 Nominal" xfId="18325"/>
    <cellStyle name="SAPSpace 3 3" xfId="18326"/>
    <cellStyle name="SAPSpace 3_2018 v 2019 Nominal" xfId="18327"/>
    <cellStyle name="SAPSpace 4" xfId="18328"/>
    <cellStyle name="SAPSpace 4 2" xfId="18329"/>
    <cellStyle name="SAPSpace 4_2018 v 2019 Nominal" xfId="18330"/>
    <cellStyle name="SAPSpace 5" xfId="18331"/>
    <cellStyle name="SAPSpace_2018 v 2019 Nominal" xfId="18332"/>
    <cellStyle name="SAPText" xfId="639"/>
    <cellStyle name="SAPText 2" xfId="640"/>
    <cellStyle name="SAPText 2 2" xfId="18333"/>
    <cellStyle name="SAPText 2 2 2" xfId="18334"/>
    <cellStyle name="SAPText 2 2_2018 v 2019 Nominal" xfId="18335"/>
    <cellStyle name="SAPText 2 3" xfId="18336"/>
    <cellStyle name="SAPText 2_2018 v 2019 Nominal" xfId="18337"/>
    <cellStyle name="SAPText 3" xfId="18338"/>
    <cellStyle name="SAPText 3 2" xfId="18339"/>
    <cellStyle name="SAPText 3 2 2" xfId="18340"/>
    <cellStyle name="SAPText 3 2_2018 v 2019 Nominal" xfId="18341"/>
    <cellStyle name="SAPText 3 3" xfId="18342"/>
    <cellStyle name="SAPText 3_2018 v 2019 Nominal" xfId="18343"/>
    <cellStyle name="SAPText 4" xfId="18344"/>
    <cellStyle name="SAPText 4 2" xfId="18345"/>
    <cellStyle name="SAPText 4_2018 v 2019 Nominal" xfId="18346"/>
    <cellStyle name="SAPText 5" xfId="18347"/>
    <cellStyle name="SAPText_2018 v 2019 Nominal" xfId="18348"/>
    <cellStyle name="SAPUnLocked" xfId="641"/>
    <cellStyle name="SAPUnLocked 2" xfId="642"/>
    <cellStyle name="SAPUnLocked 2 2" xfId="18349"/>
    <cellStyle name="SAPUnLocked 2 2 2" xfId="18350"/>
    <cellStyle name="SAPUnLocked 2 2_2018 v 2019 Nominal" xfId="18351"/>
    <cellStyle name="SAPUnLocked 2 3" xfId="18352"/>
    <cellStyle name="SAPUnLocked 2_2018 v 2019 Nominal" xfId="18353"/>
    <cellStyle name="SAPUnLocked 3" xfId="18354"/>
    <cellStyle name="SAPUnLocked 3 2" xfId="18355"/>
    <cellStyle name="SAPUnLocked 3 2 2" xfId="18356"/>
    <cellStyle name="SAPUnLocked 3 2_2018 v 2019 Nominal" xfId="18357"/>
    <cellStyle name="SAPUnLocked 3 3" xfId="18358"/>
    <cellStyle name="SAPUnLocked 3_2018 v 2019 Nominal" xfId="18359"/>
    <cellStyle name="SAPUnLocked 4" xfId="18360"/>
    <cellStyle name="SAPUnLocked 4 2" xfId="18361"/>
    <cellStyle name="SAPUnLocked 4_2018 v 2019 Nominal" xfId="18362"/>
    <cellStyle name="SAPUnLocked 5" xfId="18363"/>
    <cellStyle name="SAPUnLocked_2018 v 2019 Nominal" xfId="18364"/>
    <cellStyle name="sbt2" xfId="18365"/>
    <cellStyle name="sbt2 2" xfId="18366"/>
    <cellStyle name="sbt2 2 2" xfId="18367"/>
    <cellStyle name="sbt2 2_2018 v 2019 Nominal" xfId="18368"/>
    <cellStyle name="sbt2 3" xfId="18369"/>
    <cellStyle name="sbt2 3 2" xfId="18370"/>
    <cellStyle name="sbt2 3 2 2" xfId="18371"/>
    <cellStyle name="sbt2 3 2_2018 v 2019 Nominal" xfId="18372"/>
    <cellStyle name="sbt2 3 3" xfId="18373"/>
    <cellStyle name="sbt2 3 4" xfId="18374"/>
    <cellStyle name="sbt2 3 4 2" xfId="18375"/>
    <cellStyle name="sbt2 3 4_2018 v 2019 Nominal" xfId="18376"/>
    <cellStyle name="sbt2 3 5" xfId="18377"/>
    <cellStyle name="sbt2 3 5 2" xfId="18378"/>
    <cellStyle name="sbt2 3 5 2 2" xfId="18379"/>
    <cellStyle name="sbt2 3 5 2_2018 v 2019 Nominal" xfId="18380"/>
    <cellStyle name="sbt2 3 5_2018 v 2019 Nominal" xfId="18381"/>
    <cellStyle name="sbt2 3_2018 v 2019 Nominal" xfId="18382"/>
    <cellStyle name="sbt2 4" xfId="18383"/>
    <cellStyle name="sbt2 4 2" xfId="18384"/>
    <cellStyle name="sbt2 4_2018 v 2019 Nominal" xfId="18385"/>
    <cellStyle name="sbt2 5" xfId="18386"/>
    <cellStyle name="sbt2 6" xfId="18387"/>
    <cellStyle name="sbt2_2018 v 2019 Nominal" xfId="18388"/>
    <cellStyle name="Scorecard_Flag" xfId="18389"/>
    <cellStyle name="SDate" xfId="18390"/>
    <cellStyle name="Section Number" xfId="18391"/>
    <cellStyle name="Section Number." xfId="18392"/>
    <cellStyle name="Section Number_2018 v 2019 Nominal" xfId="18393"/>
    <cellStyle name="Sen_%1" xfId="18394"/>
    <cellStyle name="Shaded" xfId="18395"/>
    <cellStyle name="shading" xfId="18396"/>
    <cellStyle name="Sheet Title" xfId="643"/>
    <cellStyle name="Sheet Title." xfId="18397"/>
    <cellStyle name="Sheet Title_2018 v 2019 Nominal" xfId="18398"/>
    <cellStyle name="Sheet_Header" xfId="18399"/>
    <cellStyle name="SheetHeader1" xfId="644"/>
    <cellStyle name="Short_Date" xfId="18400"/>
    <cellStyle name="ShortDate" xfId="18401"/>
    <cellStyle name="SMALL HEADINGS" xfId="18402"/>
    <cellStyle name="Standard" xfId="18403"/>
    <cellStyle name="Standard 2" xfId="18404"/>
    <cellStyle name="Standard 3" xfId="18405"/>
    <cellStyle name="Standard_2018 v 2019 Nominal" xfId="18406"/>
    <cellStyle name="std" xfId="18407"/>
    <cellStyle name="std 2" xfId="18408"/>
    <cellStyle name="std 3" xfId="18409"/>
    <cellStyle name="Std_%" xfId="18410"/>
    <cellStyle name="Style 1" xfId="645"/>
    <cellStyle name="Style 1 2" xfId="646"/>
    <cellStyle name="Style 1 2 2" xfId="647"/>
    <cellStyle name="Style 1 2 3" xfId="18411"/>
    <cellStyle name="Style 1 2_2018 v 2019 Nominal" xfId="18412"/>
    <cellStyle name="Style 1 3" xfId="648"/>
    <cellStyle name="Style 1 3 2" xfId="649"/>
    <cellStyle name="Style 1 3 2 2" xfId="18413"/>
    <cellStyle name="Style 1 3 2_2018 v 2019 Nominal" xfId="18414"/>
    <cellStyle name="Style 1 3 3" xfId="650"/>
    <cellStyle name="Style 1 3_2018 v 2019 Nominal" xfId="18415"/>
    <cellStyle name="Style 1 4" xfId="651"/>
    <cellStyle name="Style 1 4 2" xfId="18416"/>
    <cellStyle name="Style 1 4_2018 v 2019 Nominal" xfId="18417"/>
    <cellStyle name="Style 1 5" xfId="18418"/>
    <cellStyle name="Style 1 6" xfId="18419"/>
    <cellStyle name="Style 1_2018 v 2019 Nominal" xfId="18420"/>
    <cellStyle name="STYLE1" xfId="18421"/>
    <cellStyle name="STYLE1 10" xfId="18422"/>
    <cellStyle name="style1 11" xfId="18423"/>
    <cellStyle name="style1 12" xfId="18424"/>
    <cellStyle name="style1 13" xfId="18425"/>
    <cellStyle name="style1 14" xfId="18426"/>
    <cellStyle name="style1 15" xfId="18427"/>
    <cellStyle name="style1 16" xfId="18428"/>
    <cellStyle name="style1 17" xfId="18429"/>
    <cellStyle name="style1 18" xfId="18430"/>
    <cellStyle name="style1 19" xfId="18431"/>
    <cellStyle name="style1 2" xfId="18432"/>
    <cellStyle name="style1 2 2" xfId="18433"/>
    <cellStyle name="style1 2 2 2" xfId="18434"/>
    <cellStyle name="style1 2 2_2018 v 2019 Nominal" xfId="18435"/>
    <cellStyle name="style1 2 3" xfId="18436"/>
    <cellStyle name="style1 2_2018 v 2019 Nominal" xfId="18437"/>
    <cellStyle name="style1 20" xfId="18438"/>
    <cellStyle name="style1 21" xfId="18439"/>
    <cellStyle name="style1 22" xfId="18440"/>
    <cellStyle name="style1 23" xfId="18441"/>
    <cellStyle name="style1 24" xfId="18442"/>
    <cellStyle name="style1 25" xfId="18443"/>
    <cellStyle name="style1 26" xfId="18444"/>
    <cellStyle name="style1 27" xfId="18445"/>
    <cellStyle name="style1 28" xfId="18446"/>
    <cellStyle name="style1 29" xfId="18447"/>
    <cellStyle name="style1 3" xfId="18448"/>
    <cellStyle name="style1 3 2" xfId="18449"/>
    <cellStyle name="style1 3 2 2" xfId="18450"/>
    <cellStyle name="style1 3 2_2018 v 2019 Nominal" xfId="18451"/>
    <cellStyle name="style1 3 3" xfId="18452"/>
    <cellStyle name="style1 3_2018 v 2019 Nominal" xfId="18453"/>
    <cellStyle name="style1 30" xfId="18454"/>
    <cellStyle name="style1 31" xfId="18455"/>
    <cellStyle name="style1 32" xfId="18456"/>
    <cellStyle name="style1 33" xfId="18457"/>
    <cellStyle name="style1 34" xfId="18458"/>
    <cellStyle name="style1 35" xfId="18459"/>
    <cellStyle name="style1 36" xfId="18460"/>
    <cellStyle name="style1 37" xfId="18461"/>
    <cellStyle name="style1 38" xfId="18462"/>
    <cellStyle name="style1 39" xfId="18463"/>
    <cellStyle name="style1 4" xfId="18464"/>
    <cellStyle name="style1 4 2" xfId="18465"/>
    <cellStyle name="style1 4_2018 v 2019 Nominal" xfId="18466"/>
    <cellStyle name="style1 40" xfId="18467"/>
    <cellStyle name="style1 41" xfId="18468"/>
    <cellStyle name="style1 42" xfId="18469"/>
    <cellStyle name="STYLE1 5" xfId="18470"/>
    <cellStyle name="STYLE1 6" xfId="18471"/>
    <cellStyle name="STYLE1 7" xfId="18472"/>
    <cellStyle name="STYLE1 8" xfId="18473"/>
    <cellStyle name="STYLE1 9" xfId="18474"/>
    <cellStyle name="STYLE1_2018 v 2019 Nominal" xfId="18475"/>
    <cellStyle name="style1a" xfId="18476"/>
    <cellStyle name="Style2" xfId="652"/>
    <cellStyle name="STYLE2 10" xfId="18477"/>
    <cellStyle name="Style2 11" xfId="18478"/>
    <cellStyle name="Style2 12" xfId="18479"/>
    <cellStyle name="Style2 13" xfId="18480"/>
    <cellStyle name="Style2 14" xfId="18481"/>
    <cellStyle name="Style2 15" xfId="18482"/>
    <cellStyle name="Style2 16" xfId="18483"/>
    <cellStyle name="Style2 17" xfId="18484"/>
    <cellStyle name="Style2 18" xfId="18485"/>
    <cellStyle name="Style2 19" xfId="18486"/>
    <cellStyle name="Style2 2" xfId="18487"/>
    <cellStyle name="Style2 20" xfId="18488"/>
    <cellStyle name="Style2 21" xfId="18489"/>
    <cellStyle name="Style2 22" xfId="18490"/>
    <cellStyle name="Style2 23" xfId="18491"/>
    <cellStyle name="Style2 24" xfId="18492"/>
    <cellStyle name="Style2 25" xfId="18493"/>
    <cellStyle name="Style2 26" xfId="18494"/>
    <cellStyle name="Style2 27" xfId="18495"/>
    <cellStyle name="Style2 28" xfId="18496"/>
    <cellStyle name="Style2 29" xfId="18497"/>
    <cellStyle name="STYLE2 3" xfId="18498"/>
    <cellStyle name="Style2 3 2" xfId="18499"/>
    <cellStyle name="STYLE2 3_2018 v 2019 Nominal" xfId="18500"/>
    <cellStyle name="Style2 30" xfId="18501"/>
    <cellStyle name="Style2 31" xfId="18502"/>
    <cellStyle name="Style2 32" xfId="18503"/>
    <cellStyle name="Style2 33" xfId="18504"/>
    <cellStyle name="Style2 34" xfId="18505"/>
    <cellStyle name="Style2 35" xfId="18506"/>
    <cellStyle name="Style2 36" xfId="18507"/>
    <cellStyle name="Style2 37" xfId="18508"/>
    <cellStyle name="Style2 38" xfId="18509"/>
    <cellStyle name="Style2 39" xfId="18510"/>
    <cellStyle name="STYLE2 4" xfId="18511"/>
    <cellStyle name="Style2 4 2" xfId="18512"/>
    <cellStyle name="STYLE2 4_2018 v 2019 Nominal" xfId="18513"/>
    <cellStyle name="Style2 40" xfId="18514"/>
    <cellStyle name="Style2 41" xfId="18515"/>
    <cellStyle name="Style2 42" xfId="18516"/>
    <cellStyle name="STYLE2 5" xfId="18517"/>
    <cellStyle name="STYLE2 6" xfId="18518"/>
    <cellStyle name="STYLE2 7" xfId="18519"/>
    <cellStyle name="STYLE2 8" xfId="18520"/>
    <cellStyle name="STYLE2 9" xfId="18521"/>
    <cellStyle name="STYLE2_2018 v 2019 Nominal" xfId="18522"/>
    <cellStyle name="Style3" xfId="653"/>
    <cellStyle name="STYLE3 10" xfId="18523"/>
    <cellStyle name="Style3 11" xfId="18524"/>
    <cellStyle name="Style3 12" xfId="18525"/>
    <cellStyle name="Style3 13" xfId="18526"/>
    <cellStyle name="Style3 14" xfId="18527"/>
    <cellStyle name="Style3 15" xfId="18528"/>
    <cellStyle name="Style3 16" xfId="18529"/>
    <cellStyle name="Style3 17" xfId="18530"/>
    <cellStyle name="Style3 18" xfId="18531"/>
    <cellStyle name="Style3 19" xfId="18532"/>
    <cellStyle name="Style3 2" xfId="18533"/>
    <cellStyle name="Style3 20" xfId="18534"/>
    <cellStyle name="Style3 21" xfId="18535"/>
    <cellStyle name="Style3 22" xfId="18536"/>
    <cellStyle name="Style3 23" xfId="18537"/>
    <cellStyle name="Style3 24" xfId="18538"/>
    <cellStyle name="Style3 25" xfId="18539"/>
    <cellStyle name="Style3 26" xfId="18540"/>
    <cellStyle name="Style3 27" xfId="18541"/>
    <cellStyle name="Style3 28" xfId="18542"/>
    <cellStyle name="Style3 29" xfId="18543"/>
    <cellStyle name="STYLE3 3" xfId="18544"/>
    <cellStyle name="Style3 3 2" xfId="18545"/>
    <cellStyle name="STYLE3 3_2018 v 2019 Nominal" xfId="18546"/>
    <cellStyle name="Style3 30" xfId="18547"/>
    <cellStyle name="Style3 31" xfId="18548"/>
    <cellStyle name="Style3 32" xfId="18549"/>
    <cellStyle name="Style3 33" xfId="18550"/>
    <cellStyle name="Style3 34" xfId="18551"/>
    <cellStyle name="Style3 35" xfId="18552"/>
    <cellStyle name="Style3 36" xfId="18553"/>
    <cellStyle name="Style3 37" xfId="18554"/>
    <cellStyle name="Style3 38" xfId="18555"/>
    <cellStyle name="Style3 39" xfId="18556"/>
    <cellStyle name="STYLE3 4" xfId="18557"/>
    <cellStyle name="Style3 4 2" xfId="18558"/>
    <cellStyle name="STYLE3 4_2018 v 2019 Nominal" xfId="18559"/>
    <cellStyle name="Style3 40" xfId="18560"/>
    <cellStyle name="Style3 41" xfId="18561"/>
    <cellStyle name="Style3 42" xfId="18562"/>
    <cellStyle name="STYLE3 5" xfId="18563"/>
    <cellStyle name="STYLE3 6" xfId="18564"/>
    <cellStyle name="STYLE3 7" xfId="18565"/>
    <cellStyle name="STYLE3 8" xfId="18566"/>
    <cellStyle name="STYLE3 9" xfId="18567"/>
    <cellStyle name="STYLE3_2018 v 2019 Nominal" xfId="18568"/>
    <cellStyle name="Style4" xfId="654"/>
    <cellStyle name="STYLE4 10" xfId="18569"/>
    <cellStyle name="Style4 11" xfId="18570"/>
    <cellStyle name="Style4 12" xfId="18571"/>
    <cellStyle name="Style4 13" xfId="18572"/>
    <cellStyle name="Style4 14" xfId="18573"/>
    <cellStyle name="Style4 15" xfId="18574"/>
    <cellStyle name="Style4 16" xfId="18575"/>
    <cellStyle name="Style4 17" xfId="18576"/>
    <cellStyle name="Style4 18" xfId="18577"/>
    <cellStyle name="Style4 19" xfId="18578"/>
    <cellStyle name="Style4 2" xfId="655"/>
    <cellStyle name="Style4 2 2" xfId="18579"/>
    <cellStyle name="Style4 2 2 2" xfId="18580"/>
    <cellStyle name="Style4 2 2_2018 v 2019 Nominal" xfId="18581"/>
    <cellStyle name="Style4 2 3" xfId="18582"/>
    <cellStyle name="Style4 2_2018 v 2019 Nominal" xfId="18583"/>
    <cellStyle name="Style4 20" xfId="18584"/>
    <cellStyle name="Style4 21" xfId="18585"/>
    <cellStyle name="Style4 22" xfId="18586"/>
    <cellStyle name="Style4 23" xfId="18587"/>
    <cellStyle name="Style4 24" xfId="18588"/>
    <cellStyle name="Style4 25" xfId="18589"/>
    <cellStyle name="Style4 26" xfId="18590"/>
    <cellStyle name="Style4 27" xfId="18591"/>
    <cellStyle name="Style4 28" xfId="18592"/>
    <cellStyle name="Style4 29" xfId="18593"/>
    <cellStyle name="Style4 3" xfId="18594"/>
    <cellStyle name="Style4 3 2" xfId="18595"/>
    <cellStyle name="Style4 3 2 2" xfId="18596"/>
    <cellStyle name="Style4 3 2_2018 v 2019 Nominal" xfId="18597"/>
    <cellStyle name="Style4 3 3" xfId="18598"/>
    <cellStyle name="Style4 3_2018 v 2019 Nominal" xfId="18599"/>
    <cellStyle name="Style4 30" xfId="18600"/>
    <cellStyle name="Style4 31" xfId="18601"/>
    <cellStyle name="Style4 32" xfId="18602"/>
    <cellStyle name="Style4 33" xfId="18603"/>
    <cellStyle name="Style4 34" xfId="18604"/>
    <cellStyle name="Style4 35" xfId="18605"/>
    <cellStyle name="Style4 36" xfId="18606"/>
    <cellStyle name="Style4 37" xfId="18607"/>
    <cellStyle name="Style4 38" xfId="18608"/>
    <cellStyle name="Style4 39" xfId="18609"/>
    <cellStyle name="Style4 4" xfId="18610"/>
    <cellStyle name="Style4 4 2" xfId="18611"/>
    <cellStyle name="Style4 4_2018 v 2019 Nominal" xfId="18612"/>
    <cellStyle name="Style4 40" xfId="18613"/>
    <cellStyle name="Style4 41" xfId="18614"/>
    <cellStyle name="Style4 42" xfId="18615"/>
    <cellStyle name="STYLE4 5" xfId="18616"/>
    <cellStyle name="STYLE4 6" xfId="18617"/>
    <cellStyle name="STYLE4 7" xfId="18618"/>
    <cellStyle name="STYLE4 8" xfId="18619"/>
    <cellStyle name="STYLE4 9" xfId="18620"/>
    <cellStyle name="STYLE4_2018 v 2019 Nominal" xfId="18621"/>
    <cellStyle name="Style5" xfId="656"/>
    <cellStyle name="STYLE5 10" xfId="18622"/>
    <cellStyle name="Style5 11" xfId="18623"/>
    <cellStyle name="Style5 12" xfId="18624"/>
    <cellStyle name="Style5 13" xfId="18625"/>
    <cellStyle name="Style5 14" xfId="18626"/>
    <cellStyle name="Style5 15" xfId="18627"/>
    <cellStyle name="Style5 16" xfId="18628"/>
    <cellStyle name="Style5 17" xfId="18629"/>
    <cellStyle name="Style5 18" xfId="18630"/>
    <cellStyle name="Style5 19" xfId="18631"/>
    <cellStyle name="Style5 2" xfId="657"/>
    <cellStyle name="Style5 2 2" xfId="18632"/>
    <cellStyle name="Style5 2 2 2" xfId="18633"/>
    <cellStyle name="Style5 2 2_2018 v 2019 Nominal" xfId="18634"/>
    <cellStyle name="Style5 2 3" xfId="18635"/>
    <cellStyle name="Style5 2_2018 v 2019 Nominal" xfId="18636"/>
    <cellStyle name="Style5 20" xfId="18637"/>
    <cellStyle name="Style5 21" xfId="18638"/>
    <cellStyle name="Style5 22" xfId="18639"/>
    <cellStyle name="Style5 23" xfId="18640"/>
    <cellStyle name="Style5 24" xfId="18641"/>
    <cellStyle name="Style5 25" xfId="18642"/>
    <cellStyle name="Style5 26" xfId="18643"/>
    <cellStyle name="Style5 27" xfId="18644"/>
    <cellStyle name="Style5 28" xfId="18645"/>
    <cellStyle name="Style5 29" xfId="18646"/>
    <cellStyle name="Style5 3" xfId="18647"/>
    <cellStyle name="Style5 3 2" xfId="18648"/>
    <cellStyle name="Style5 3 2 2" xfId="18649"/>
    <cellStyle name="Style5 3 2_2018 v 2019 Nominal" xfId="18650"/>
    <cellStyle name="Style5 3 3" xfId="18651"/>
    <cellStyle name="Style5 3_2018 v 2019 Nominal" xfId="18652"/>
    <cellStyle name="Style5 30" xfId="18653"/>
    <cellStyle name="Style5 31" xfId="18654"/>
    <cellStyle name="Style5 32" xfId="18655"/>
    <cellStyle name="Style5 33" xfId="18656"/>
    <cellStyle name="Style5 34" xfId="18657"/>
    <cellStyle name="Style5 35" xfId="18658"/>
    <cellStyle name="Style5 36" xfId="18659"/>
    <cellStyle name="Style5 37" xfId="18660"/>
    <cellStyle name="Style5 38" xfId="18661"/>
    <cellStyle name="Style5 39" xfId="18662"/>
    <cellStyle name="Style5 4" xfId="18663"/>
    <cellStyle name="Style5 4 2" xfId="18664"/>
    <cellStyle name="Style5 4_2018 v 2019 Nominal" xfId="18665"/>
    <cellStyle name="Style5 40" xfId="18666"/>
    <cellStyle name="Style5 41" xfId="18667"/>
    <cellStyle name="Style5 42" xfId="18668"/>
    <cellStyle name="STYLE5 5" xfId="18669"/>
    <cellStyle name="STYLE5 6" xfId="18670"/>
    <cellStyle name="STYLE5 7" xfId="18671"/>
    <cellStyle name="STYLE5 8" xfId="18672"/>
    <cellStyle name="STYLE5 9" xfId="18673"/>
    <cellStyle name="STYLE5_2018 v 2019 Nominal" xfId="18674"/>
    <cellStyle name="STYLE6" xfId="18675"/>
    <cellStyle name="STYLE7" xfId="18676"/>
    <cellStyle name="style9" xfId="18677"/>
    <cellStyle name="style9 2" xfId="18678"/>
    <cellStyle name="style9 2 2" xfId="18679"/>
    <cellStyle name="style9 2_2018 v 2019 Nominal" xfId="18680"/>
    <cellStyle name="style9 3" xfId="18681"/>
    <cellStyle name="style9 3 2" xfId="18682"/>
    <cellStyle name="style9 3 2 2" xfId="18683"/>
    <cellStyle name="style9 3 2_2018 v 2019 Nominal" xfId="18684"/>
    <cellStyle name="style9 3 3" xfId="18685"/>
    <cellStyle name="style9 3 4" xfId="18686"/>
    <cellStyle name="style9 3 4 2" xfId="18687"/>
    <cellStyle name="style9 3 4_2018 v 2019 Nominal" xfId="18688"/>
    <cellStyle name="style9 3 5" xfId="18689"/>
    <cellStyle name="style9 3 5 2" xfId="18690"/>
    <cellStyle name="style9 3 5 2 2" xfId="18691"/>
    <cellStyle name="style9 3 5 2_2018 v 2019 Nominal" xfId="18692"/>
    <cellStyle name="style9 3 5_2018 v 2019 Nominal" xfId="18693"/>
    <cellStyle name="style9 3_2018 v 2019 Nominal" xfId="18694"/>
    <cellStyle name="style9 4" xfId="18695"/>
    <cellStyle name="style9 4 2" xfId="18696"/>
    <cellStyle name="style9 4_2018 v 2019 Nominal" xfId="18697"/>
    <cellStyle name="style9 5" xfId="18698"/>
    <cellStyle name="style9 6" xfId="18699"/>
    <cellStyle name="style9_2018 v 2019 Nominal" xfId="18700"/>
    <cellStyle name="SUB HEADING" xfId="18701"/>
    <cellStyle name="Sub Total." xfId="18702"/>
    <cellStyle name="Sub totals" xfId="18703"/>
    <cellStyle name="Sub totals 2" xfId="18704"/>
    <cellStyle name="Sub totals 2 2" xfId="18705"/>
    <cellStyle name="Sub totals 2 2 2" xfId="18706"/>
    <cellStyle name="Sub totals 2 2_2018 v 2019 Nominal" xfId="18707"/>
    <cellStyle name="Sub totals 2 3" xfId="18708"/>
    <cellStyle name="Sub totals 2 4" xfId="18709"/>
    <cellStyle name="Sub totals 2_2018 v 2019 Nominal" xfId="18710"/>
    <cellStyle name="Sub totals 3" xfId="18711"/>
    <cellStyle name="Sub totals 3 2" xfId="18712"/>
    <cellStyle name="Sub totals 3 2 2" xfId="18713"/>
    <cellStyle name="Sub totals 3 2_2018 v 2019 Nominal" xfId="18714"/>
    <cellStyle name="Sub totals 3 3" xfId="18715"/>
    <cellStyle name="Sub totals 3_2018 v 2019 Nominal" xfId="18716"/>
    <cellStyle name="Sub totals 4" xfId="18717"/>
    <cellStyle name="Sub totals 4 2" xfId="18718"/>
    <cellStyle name="Sub totals 4_2018 v 2019 Nominal" xfId="18719"/>
    <cellStyle name="Sub totals 5" xfId="18720"/>
    <cellStyle name="Sub totals 6" xfId="18721"/>
    <cellStyle name="Sub totals 7" xfId="18722"/>
    <cellStyle name="Sub totals_2018 v 2019 Nominal" xfId="18723"/>
    <cellStyle name="SubHeaderLine" xfId="18724"/>
    <cellStyle name="Subheading" xfId="18725"/>
    <cellStyle name="subt1" xfId="18726"/>
    <cellStyle name="subt1 2" xfId="18727"/>
    <cellStyle name="subt1 2 2" xfId="18728"/>
    <cellStyle name="subt1 2 2 2" xfId="18729"/>
    <cellStyle name="subt1 2 2_2018 v 2019 Nominal" xfId="18730"/>
    <cellStyle name="subt1 2_2018 v 2019 Nominal" xfId="18731"/>
    <cellStyle name="subt1 3" xfId="18732"/>
    <cellStyle name="subt1 3 2" xfId="18733"/>
    <cellStyle name="subt1 3 2 2" xfId="18734"/>
    <cellStyle name="subt1 3 2_2018 v 2019 Nominal" xfId="18735"/>
    <cellStyle name="subt1 3_2018 v 2019 Nominal" xfId="18736"/>
    <cellStyle name="subt1 4" xfId="18737"/>
    <cellStyle name="subt1_2018 v 2019 Nominal" xfId="18738"/>
    <cellStyle name="Subtitle" xfId="9"/>
    <cellStyle name="Subtotal" xfId="18739"/>
    <cellStyle name="Summary" xfId="18740"/>
    <cellStyle name="SwitchLine" xfId="18741"/>
    <cellStyle name="Table Col Head" xfId="18742"/>
    <cellStyle name="Table Head" xfId="18743"/>
    <cellStyle name="Table Head Aligned" xfId="18744"/>
    <cellStyle name="Table Head Aligned 2" xfId="19241"/>
    <cellStyle name="Table Head Aligned_Bottom-up" xfId="19252"/>
    <cellStyle name="Table Head Blue" xfId="18745"/>
    <cellStyle name="Table Head Green" xfId="658"/>
    <cellStyle name="Table Head Green 2" xfId="19242"/>
    <cellStyle name="Table Head_2018 v 2019 Nominal" xfId="18746"/>
    <cellStyle name="Table Header" xfId="18747"/>
    <cellStyle name="Table Heading" xfId="7"/>
    <cellStyle name="Table Heading 2" xfId="19243"/>
    <cellStyle name="Table Heading 3" xfId="19244"/>
    <cellStyle name="Table Heading_Bottom-up" xfId="19253"/>
    <cellStyle name="Table Source" xfId="659"/>
    <cellStyle name="Table Sub Head" xfId="18748"/>
    <cellStyle name="Table Text" xfId="11"/>
    <cellStyle name="Table Text 2" xfId="18749"/>
    <cellStyle name="Table Text With Lines" xfId="8"/>
    <cellStyle name="Table Text With Lines/Fill" xfId="6"/>
    <cellStyle name="Table Text_2018 v 2019 Nominal" xfId="18750"/>
    <cellStyle name="Table Title" xfId="18751"/>
    <cellStyle name="Table Total Row" xfId="10"/>
    <cellStyle name="Table Units" xfId="660"/>
    <cellStyle name="Table Units 2" xfId="18752"/>
    <cellStyle name="Table Units_2018 v 2019 Nominal" xfId="18753"/>
    <cellStyle name="Table-#" xfId="18754"/>
    <cellStyle name="TableBase" xfId="18755"/>
    <cellStyle name="TableColumnHeading" xfId="18756"/>
    <cellStyle name="Table-Footnotes" xfId="18757"/>
    <cellStyle name="TableHead" xfId="18758"/>
    <cellStyle name="Table-Head-Bottom" xfId="18759"/>
    <cellStyle name="Table-Headings" xfId="18760"/>
    <cellStyle name="Table-Head-Title" xfId="18761"/>
    <cellStyle name="TableLvl2" xfId="661"/>
    <cellStyle name="TableLvl3" xfId="662"/>
    <cellStyle name="TableSubTitleItalic" xfId="18762"/>
    <cellStyle name="TableText" xfId="18763"/>
    <cellStyle name="TableTitle" xfId="18764"/>
    <cellStyle name="Table-Titles" xfId="18765"/>
    <cellStyle name="Tech input" xfId="18766"/>
    <cellStyle name="Technical_Input" xfId="18767"/>
    <cellStyle name="Text" xfId="663"/>
    <cellStyle name="Text 1" xfId="18768"/>
    <cellStyle name="Text 2" xfId="664"/>
    <cellStyle name="Text 3" xfId="665"/>
    <cellStyle name="Text 3 2" xfId="18769"/>
    <cellStyle name="Text 3 2 2" xfId="18770"/>
    <cellStyle name="Text 3 2 2 2" xfId="18771"/>
    <cellStyle name="Text 3 2 2_2018 v 2019 Nominal" xfId="18772"/>
    <cellStyle name="Text 3 2 3" xfId="18773"/>
    <cellStyle name="Text 3 2_2018 v 2019 Nominal" xfId="18774"/>
    <cellStyle name="Text 3 3" xfId="18775"/>
    <cellStyle name="Text 3 3 2" xfId="18776"/>
    <cellStyle name="Text 3 3_2018 v 2019 Nominal" xfId="18777"/>
    <cellStyle name="Text 3 4" xfId="18778"/>
    <cellStyle name="Text 3_2018 v 2019 Nominal" xfId="18779"/>
    <cellStyle name="Text 4" xfId="18780"/>
    <cellStyle name="Text 4 2" xfId="18781"/>
    <cellStyle name="Text 4 2 2" xfId="18782"/>
    <cellStyle name="Text 4 2_2018 v 2019 Nominal" xfId="18783"/>
    <cellStyle name="Text 4 3" xfId="18784"/>
    <cellStyle name="Text 4_2018 v 2019 Nominal" xfId="18785"/>
    <cellStyle name="Text 5" xfId="18786"/>
    <cellStyle name="Text 5 2" xfId="18787"/>
    <cellStyle name="Text 5_2018 v 2019 Nominal" xfId="18788"/>
    <cellStyle name="Text 6" xfId="18789"/>
    <cellStyle name="Text Head 1" xfId="666"/>
    <cellStyle name="Text Head 2" xfId="667"/>
    <cellStyle name="Text Indent 1" xfId="18790"/>
    <cellStyle name="Text Indent 2" xfId="668"/>
    <cellStyle name="Text Indent A" xfId="18791"/>
    <cellStyle name="Text Indent A 2" xfId="18792"/>
    <cellStyle name="Text Indent A_2018 v 2019 Nominal" xfId="18793"/>
    <cellStyle name="Text Indent B" xfId="18794"/>
    <cellStyle name="Text Indent B 2" xfId="18795"/>
    <cellStyle name="Text Indent B_2018 v 2019 Nominal" xfId="18796"/>
    <cellStyle name="Text Indent C" xfId="18797"/>
    <cellStyle name="Text Indent C 2" xfId="18798"/>
    <cellStyle name="Text Indent C_2018 v 2019 Nominal" xfId="18799"/>
    <cellStyle name="Text/Name" xfId="19245"/>
    <cellStyle name="Text_158041_29" xfId="18800"/>
    <cellStyle name="Theirs" xfId="669"/>
    <cellStyle name="Thousands" xfId="18801"/>
    <cellStyle name="Thousands 2" xfId="18802"/>
    <cellStyle name="Thousands 3" xfId="18803"/>
    <cellStyle name="Thousands 4" xfId="18804"/>
    <cellStyle name="Thousands_2018 v 2019 Nominal" xfId="18805"/>
    <cellStyle name="Time" xfId="18806"/>
    <cellStyle name="Times 10" xfId="18807"/>
    <cellStyle name="Title" xfId="15" builtinId="15" customBuiltin="1"/>
    <cellStyle name="Title - PROJECT" xfId="18808"/>
    <cellStyle name="Title - Underline" xfId="18809"/>
    <cellStyle name="Title 1" xfId="18810"/>
    <cellStyle name="Title 10" xfId="18811"/>
    <cellStyle name="Title 11" xfId="18812"/>
    <cellStyle name="Title 12" xfId="18813"/>
    <cellStyle name="Title 13" xfId="18814"/>
    <cellStyle name="Title 14" xfId="18815"/>
    <cellStyle name="Title 15" xfId="18816"/>
    <cellStyle name="Title 16" xfId="18817"/>
    <cellStyle name="Title 17" xfId="18818"/>
    <cellStyle name="Title 18" xfId="18819"/>
    <cellStyle name="Title 19" xfId="18820"/>
    <cellStyle name="Title 2" xfId="670"/>
    <cellStyle name="Title 2 2" xfId="18821"/>
    <cellStyle name="Title 2 2 2" xfId="18822"/>
    <cellStyle name="Title 2 2_2018 v 2019 Nominal" xfId="18823"/>
    <cellStyle name="Title 2 3" xfId="18824"/>
    <cellStyle name="Title 2_2018 v 2019 Nominal" xfId="18825"/>
    <cellStyle name="Title 20" xfId="18826"/>
    <cellStyle name="Title 21" xfId="18827"/>
    <cellStyle name="Title 22" xfId="18828"/>
    <cellStyle name="Title 23" xfId="18829"/>
    <cellStyle name="Title 24" xfId="18830"/>
    <cellStyle name="Title 25" xfId="18831"/>
    <cellStyle name="Title 26" xfId="18832"/>
    <cellStyle name="Title 27" xfId="18833"/>
    <cellStyle name="Title 28" xfId="18834"/>
    <cellStyle name="Title 29" xfId="18835"/>
    <cellStyle name="Title 3" xfId="18836"/>
    <cellStyle name="Title 3 2" xfId="18837"/>
    <cellStyle name="Title 3 3" xfId="18838"/>
    <cellStyle name="Title 3_2018 v 2019 Nominal" xfId="18839"/>
    <cellStyle name="Title 30" xfId="18840"/>
    <cellStyle name="Title 31" xfId="18841"/>
    <cellStyle name="Title 32" xfId="18842"/>
    <cellStyle name="Title 33" xfId="18843"/>
    <cellStyle name="Title 34" xfId="18844"/>
    <cellStyle name="Title 35" xfId="18845"/>
    <cellStyle name="Title 36" xfId="18846"/>
    <cellStyle name="Title 37" xfId="18847"/>
    <cellStyle name="Title 38" xfId="18848"/>
    <cellStyle name="Title 39" xfId="18849"/>
    <cellStyle name="Title 4" xfId="18850"/>
    <cellStyle name="Title 40" xfId="18851"/>
    <cellStyle name="Title 41" xfId="18852"/>
    <cellStyle name="Title 42" xfId="18853"/>
    <cellStyle name="Title 43" xfId="18854"/>
    <cellStyle name="Title 44" xfId="18855"/>
    <cellStyle name="Title 45" xfId="18856"/>
    <cellStyle name="Title 5" xfId="18857"/>
    <cellStyle name="Title 6" xfId="18858"/>
    <cellStyle name="Title 7" xfId="18859"/>
    <cellStyle name="Title 8" xfId="18860"/>
    <cellStyle name="Title 9" xfId="18861"/>
    <cellStyle name="title1" xfId="18862"/>
    <cellStyle name="title2" xfId="18863"/>
    <cellStyle name="Title8" xfId="18864"/>
    <cellStyle name="Titles" xfId="18865"/>
    <cellStyle name="Titles - Col. Headings" xfId="18866"/>
    <cellStyle name="Titles - Other" xfId="18867"/>
    <cellStyle name="Titles 1" xfId="18868"/>
    <cellStyle name="Titles 2" xfId="18869"/>
    <cellStyle name="Titles_2018 v 2019 Nominal" xfId="18870"/>
    <cellStyle name="TOC 1" xfId="671"/>
    <cellStyle name="TOC 1 2" xfId="19246"/>
    <cellStyle name="TOC 1_Bottom-up" xfId="19254"/>
    <cellStyle name="TOC 2" xfId="672"/>
    <cellStyle name="TOC 3" xfId="673"/>
    <cellStyle name="TOC 4" xfId="18871"/>
    <cellStyle name="Tonnes" xfId="18872"/>
    <cellStyle name="Tonnes 2" xfId="18873"/>
    <cellStyle name="Tonnes_2018 v 2019 Nominal" xfId="18874"/>
    <cellStyle name="Total" xfId="20" builtinId="25" customBuiltin="1"/>
    <cellStyle name="Total 1" xfId="18875"/>
    <cellStyle name="Total 1 2" xfId="18876"/>
    <cellStyle name="Total 1 2 2" xfId="18877"/>
    <cellStyle name="Total 1 2 2 2" xfId="18878"/>
    <cellStyle name="Total 1 2 2 3" xfId="18879"/>
    <cellStyle name="Total 1 2 2_2018 v 2019 Nominal" xfId="18880"/>
    <cellStyle name="Total 1 2 3" xfId="18881"/>
    <cellStyle name="Total 1 2 4" xfId="18882"/>
    <cellStyle name="Total 1 2 5" xfId="18883"/>
    <cellStyle name="Total 1 2 6" xfId="18884"/>
    <cellStyle name="Total 1 2_2018 v 2019 Nominal" xfId="18885"/>
    <cellStyle name="Total 1 3" xfId="18886"/>
    <cellStyle name="Total 1 3 2" xfId="18887"/>
    <cellStyle name="Total 1 3 2 2" xfId="18888"/>
    <cellStyle name="Total 1 3 2_2018 v 2019 Nominal" xfId="18889"/>
    <cellStyle name="Total 1 3 3" xfId="18890"/>
    <cellStyle name="Total 1 3 4" xfId="18891"/>
    <cellStyle name="Total 1 3 4 2" xfId="18892"/>
    <cellStyle name="Total 1 3 4_2018 v 2019 Nominal" xfId="18893"/>
    <cellStyle name="Total 1 3 5" xfId="18894"/>
    <cellStyle name="Total 1 3 5 2" xfId="18895"/>
    <cellStyle name="Total 1 3 5 2 2" xfId="18896"/>
    <cellStyle name="Total 1 3 5 2_2018 v 2019 Nominal" xfId="18897"/>
    <cellStyle name="Total 1 3 5_2018 v 2019 Nominal" xfId="18898"/>
    <cellStyle name="Total 1 3_2018 v 2019 Nominal" xfId="18899"/>
    <cellStyle name="Total 1 4" xfId="18900"/>
    <cellStyle name="Total 1 4 2" xfId="18901"/>
    <cellStyle name="Total 1 4_2018 v 2019 Nominal" xfId="18902"/>
    <cellStyle name="Total 1 5" xfId="18903"/>
    <cellStyle name="Total 1 6" xfId="18904"/>
    <cellStyle name="Total 1_2018 v 2019 Nominal" xfId="18905"/>
    <cellStyle name="Total 2" xfId="674"/>
    <cellStyle name="Total 2 2" xfId="675"/>
    <cellStyle name="Total 2 2 2" xfId="676"/>
    <cellStyle name="Total 2 2 2 2" xfId="18906"/>
    <cellStyle name="Total 2 2 2_2018 v 2019 Nominal" xfId="18907"/>
    <cellStyle name="Total 2 2 3" xfId="18908"/>
    <cellStyle name="Total 2 2 4" xfId="18909"/>
    <cellStyle name="Total 2 2 5" xfId="18910"/>
    <cellStyle name="Total 2 2 6" xfId="18911"/>
    <cellStyle name="Total 2 2_2018 v 2019 Nominal" xfId="18912"/>
    <cellStyle name="Total 2 3" xfId="677"/>
    <cellStyle name="Total 2 3 2" xfId="678"/>
    <cellStyle name="Total 2 3 3" xfId="679"/>
    <cellStyle name="Total 2 3_2018 v 2019 Nominal" xfId="18913"/>
    <cellStyle name="Total 2 4" xfId="680"/>
    <cellStyle name="Total 2 4 2" xfId="18914"/>
    <cellStyle name="Total 2 4_2018 v 2019 Nominal" xfId="18915"/>
    <cellStyle name="Total 2 5" xfId="18916"/>
    <cellStyle name="Total 2 6" xfId="18917"/>
    <cellStyle name="Total 2 7" xfId="18918"/>
    <cellStyle name="Total 2_2018 v 2019 Nominal" xfId="18919"/>
    <cellStyle name="Total 3" xfId="18920"/>
    <cellStyle name="Total 3 2" xfId="18921"/>
    <cellStyle name="Total 3 2 2" xfId="18922"/>
    <cellStyle name="Total 3 2 2 2" xfId="18923"/>
    <cellStyle name="Total 3 2 2 3" xfId="18924"/>
    <cellStyle name="Total 3 2 2_2018 v 2019 Nominal" xfId="18925"/>
    <cellStyle name="Total 3 2 3" xfId="18926"/>
    <cellStyle name="Total 3 2 4" xfId="18927"/>
    <cellStyle name="Total 3 2 5" xfId="18928"/>
    <cellStyle name="Total 3 2 6" xfId="18929"/>
    <cellStyle name="Total 3 2_2018 v 2019 Nominal" xfId="18930"/>
    <cellStyle name="Total 3 3" xfId="18931"/>
    <cellStyle name="Total 3 3 2" xfId="18932"/>
    <cellStyle name="Total 3 3 2 2" xfId="18933"/>
    <cellStyle name="Total 3 3 2_2018 v 2019 Nominal" xfId="18934"/>
    <cellStyle name="Total 3 3 3" xfId="18935"/>
    <cellStyle name="Total 3 3 4" xfId="18936"/>
    <cellStyle name="Total 3 3 4 2" xfId="18937"/>
    <cellStyle name="Total 3 3 4_2018 v 2019 Nominal" xfId="18938"/>
    <cellStyle name="Total 3 3 5" xfId="18939"/>
    <cellStyle name="Total 3 3 5 2" xfId="18940"/>
    <cellStyle name="Total 3 3 5 2 2" xfId="18941"/>
    <cellStyle name="Total 3 3 5 2_2018 v 2019 Nominal" xfId="18942"/>
    <cellStyle name="Total 3 3 5_2018 v 2019 Nominal" xfId="18943"/>
    <cellStyle name="Total 3 3_2018 v 2019 Nominal" xfId="18944"/>
    <cellStyle name="Total 3 4" xfId="18945"/>
    <cellStyle name="Total 3 4 2" xfId="18946"/>
    <cellStyle name="Total 3 4_2018 v 2019 Nominal" xfId="18947"/>
    <cellStyle name="Total 3 5" xfId="18948"/>
    <cellStyle name="Total 3 6" xfId="18949"/>
    <cellStyle name="Total 3_2018 v 2019 Nominal" xfId="18950"/>
    <cellStyle name="Total 4" xfId="18951"/>
    <cellStyle name="Total 4 2" xfId="18952"/>
    <cellStyle name="Total 4 2 2" xfId="18953"/>
    <cellStyle name="Total 4 2 2 2" xfId="18954"/>
    <cellStyle name="Total 4 2 2 3" xfId="18955"/>
    <cellStyle name="Total 4 2 2_2018 v 2019 Nominal" xfId="18956"/>
    <cellStyle name="Total 4 2 3" xfId="18957"/>
    <cellStyle name="Total 4 2_2018 v 2019 Nominal" xfId="18958"/>
    <cellStyle name="Total 4 3" xfId="18959"/>
    <cellStyle name="Total 4 3 2" xfId="18960"/>
    <cellStyle name="Total 4 3_2018 v 2019 Nominal" xfId="18961"/>
    <cellStyle name="Total 4 4" xfId="18962"/>
    <cellStyle name="Total 4 4 2" xfId="18963"/>
    <cellStyle name="Total 4 4_2018 v 2019 Nominal" xfId="18964"/>
    <cellStyle name="Total 4 5" xfId="18965"/>
    <cellStyle name="Total 4 6" xfId="18966"/>
    <cellStyle name="Total 4 7" xfId="18967"/>
    <cellStyle name="Total 4_2018 v 2019 Nominal" xfId="18968"/>
    <cellStyle name="Total 5" xfId="18969"/>
    <cellStyle name="Total 5 2" xfId="18970"/>
    <cellStyle name="Total 5 3" xfId="18971"/>
    <cellStyle name="Total 5_2018 v 2019 Nominal" xfId="18972"/>
    <cellStyle name="Total 6" xfId="18973"/>
    <cellStyle name="Total 6 2" xfId="18974"/>
    <cellStyle name="Total 6 2 2" xfId="18975"/>
    <cellStyle name="Total 6 2 2 2" xfId="18976"/>
    <cellStyle name="Total 6 2 2_2018 v 2019 Nominal" xfId="18977"/>
    <cellStyle name="Total 6 2 3" xfId="18978"/>
    <cellStyle name="Total 6 2 4" xfId="18979"/>
    <cellStyle name="Total 6 2 4 2" xfId="18980"/>
    <cellStyle name="Total 6 2 4_2018 v 2019 Nominal" xfId="18981"/>
    <cellStyle name="Total 6 2_2018 v 2019 Nominal" xfId="18982"/>
    <cellStyle name="Total 6 3" xfId="18983"/>
    <cellStyle name="Total 6 3 2" xfId="18984"/>
    <cellStyle name="Total 6 3_2018 v 2019 Nominal" xfId="18985"/>
    <cellStyle name="Total 6 4" xfId="18986"/>
    <cellStyle name="Total 6 4 2" xfId="18987"/>
    <cellStyle name="Total 6 4_2018 v 2019 Nominal" xfId="18988"/>
    <cellStyle name="Total 6 5" xfId="18989"/>
    <cellStyle name="Total 6_2018 v 2019 Nominal" xfId="18990"/>
    <cellStyle name="Total 7" xfId="18991"/>
    <cellStyle name="Total 7 2" xfId="18992"/>
    <cellStyle name="Total 7 2 2" xfId="18993"/>
    <cellStyle name="Total 7 2_2018 v 2019 Nominal" xfId="18994"/>
    <cellStyle name="Total 7 3" xfId="18995"/>
    <cellStyle name="Total 7 3 2" xfId="18996"/>
    <cellStyle name="Total 7 3_2018 v 2019 Nominal" xfId="18997"/>
    <cellStyle name="Total 7_2018 v 2019 Nominal" xfId="18998"/>
    <cellStyle name="Total 8" xfId="18999"/>
    <cellStyle name="Total 9" xfId="19000"/>
    <cellStyle name="Totals" xfId="19001"/>
    <cellStyle name="Totals 2" xfId="19002"/>
    <cellStyle name="Totals 2 2" xfId="19003"/>
    <cellStyle name="Totals 2 2 2" xfId="19004"/>
    <cellStyle name="Totals 2 2 3" xfId="19005"/>
    <cellStyle name="Totals 2 2 3 2" xfId="19006"/>
    <cellStyle name="Totals 2 2 3_2018 v 2019 Nominal" xfId="19007"/>
    <cellStyle name="Totals 2 2_2018 v 2019 Nominal" xfId="19008"/>
    <cellStyle name="Totals 2 3" xfId="19009"/>
    <cellStyle name="Totals 2 3 2" xfId="19010"/>
    <cellStyle name="Totals 2 3_2018 v 2019 Nominal" xfId="19011"/>
    <cellStyle name="Totals 2 4" xfId="19012"/>
    <cellStyle name="Totals 2 5" xfId="19013"/>
    <cellStyle name="Totals 2 5 2" xfId="19014"/>
    <cellStyle name="Totals 2 5_2018 v 2019 Nominal" xfId="19015"/>
    <cellStyle name="Totals 2_2018 v 2019 Nominal" xfId="19016"/>
    <cellStyle name="Totals 3" xfId="19017"/>
    <cellStyle name="Totals 3 2" xfId="19018"/>
    <cellStyle name="Totals 3 3" xfId="19019"/>
    <cellStyle name="Totals 3 3 2" xfId="19020"/>
    <cellStyle name="Totals 3 3_2018 v 2019 Nominal" xfId="19021"/>
    <cellStyle name="Totals 3_2018 v 2019 Nominal" xfId="19022"/>
    <cellStyle name="Totals 4" xfId="19023"/>
    <cellStyle name="Totals 4 2" xfId="19024"/>
    <cellStyle name="Totals 4_2018 v 2019 Nominal" xfId="19025"/>
    <cellStyle name="Totals_2018 v 2019 Nominal" xfId="19026"/>
    <cellStyle name="ú_x001f__x000b_" xfId="19027"/>
    <cellStyle name="ubordinated Debt" xfId="19028"/>
    <cellStyle name="uk" xfId="19029"/>
    <cellStyle name="Un" xfId="19030"/>
    <cellStyle name="Units" xfId="19031"/>
    <cellStyle name="Units 2" xfId="19032"/>
    <cellStyle name="Units 3" xfId="19033"/>
    <cellStyle name="Units_2018 v 2019 Nominal" xfId="19034"/>
    <cellStyle name="UNLocked" xfId="19035"/>
    <cellStyle name="Unprot" xfId="19036"/>
    <cellStyle name="Unprot$" xfId="19037"/>
    <cellStyle name="Unprot_01 Cambria" xfId="19038"/>
    <cellStyle name="Unprotect" xfId="19039"/>
    <cellStyle name="UnProtectedCalc" xfId="19040"/>
    <cellStyle name="UNSHADED" xfId="19041"/>
    <cellStyle name="Unsure" xfId="19042"/>
    <cellStyle name="User_Defined_D" xfId="19043"/>
    <cellStyle name="Velký nadpis" xfId="19044"/>
    <cellStyle name="Vpershare" xfId="19045"/>
    <cellStyle name="Vstandard" xfId="19046"/>
    <cellStyle name="Währung [0]_Compiling Utility Macros" xfId="19047"/>
    <cellStyle name="Währung_Compiling Utility Macros" xfId="19048"/>
    <cellStyle name="Warning" xfId="19049"/>
    <cellStyle name="Warning 2" xfId="19050"/>
    <cellStyle name="Warning Text 2" xfId="681"/>
    <cellStyle name="Warning Text 2 2" xfId="19051"/>
    <cellStyle name="Warning Text 2 3" xfId="19052"/>
    <cellStyle name="Warning Text 2 4" xfId="19053"/>
    <cellStyle name="Warning Text 2_2018 v 2019 Nominal" xfId="19054"/>
    <cellStyle name="Warning Text 3" xfId="19055"/>
    <cellStyle name="Warning Text 3 2" xfId="19056"/>
    <cellStyle name="Warning Text 3 3" xfId="19057"/>
    <cellStyle name="Warning Text 3_2018 v 2019 Nominal" xfId="19058"/>
    <cellStyle name="Warning Text 4" xfId="19059"/>
    <cellStyle name="Warning Text 5" xfId="19060"/>
    <cellStyle name="Warning Text 6" xfId="19061"/>
    <cellStyle name="Warning Text 7" xfId="19062"/>
    <cellStyle name="Warning Text 8" xfId="19063"/>
    <cellStyle name="Warning Text 9" xfId="19064"/>
    <cellStyle name="WhitePattern" xfId="19065"/>
    <cellStyle name="WhitePattern1" xfId="19066"/>
    <cellStyle name="WhiteText" xfId="19067"/>
    <cellStyle name="WIP" xfId="19068"/>
    <cellStyle name="Word_Formula" xfId="19069"/>
    <cellStyle name="year" xfId="682"/>
    <cellStyle name="year 2" xfId="683"/>
    <cellStyle name="year 3" xfId="19070"/>
    <cellStyle name="year 3 2" xfId="19071"/>
    <cellStyle name="year 3_2018 v 2019 Nominal" xfId="19072"/>
    <cellStyle name="year 4" xfId="19247"/>
    <cellStyle name="Year A" xfId="19073"/>
    <cellStyle name="Year." xfId="19074"/>
    <cellStyle name="Year_070124 Alinta Network Holdings - Model Review Queries v1" xfId="19075"/>
    <cellStyle name="yellow" xfId="19076"/>
    <cellStyle name="YR_MTH" xfId="19077"/>
    <cellStyle name="Záhlaví" xfId="19078"/>
    <cellStyle name="쉼표 [0]_수정사항" xfId="19079"/>
    <cellStyle name="콤냡?&lt;_x000f_$??:_x0009_`1_1 " xfId="19080"/>
    <cellStyle name="콤마 [0]_10월2주 " xfId="19081"/>
    <cellStyle name="콤마_10월2주 " xfId="19082"/>
    <cellStyle name="표준_AF" xfId="19083"/>
    <cellStyle name="常规_合并" xfId="19084"/>
    <cellStyle name="桁区切り [0.00]_PETTY CASH" xfId="19085"/>
    <cellStyle name="桁区切り_PETTY CASH" xfId="19086"/>
    <cellStyle name="標準_EXP-MAR" xfId="19087"/>
    <cellStyle name="通貨 [0.00]_PETTY CASH" xfId="19088"/>
    <cellStyle name="通貨_PETTY CASH" xfId="19089"/>
  </cellStyles>
  <dxfs count="3">
    <dxf>
      <fill>
        <patternFill>
          <bgColor theme="2"/>
        </patternFill>
      </fill>
    </dxf>
    <dxf>
      <font>
        <b/>
        <i val="0"/>
        <color rgb="FFFFFFFF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color theme="1"/>
        <name val="Calibri"/>
        <scheme val="minor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Western Power Table Grid" pivot="0" count="3">
      <tableStyleElement type="wholeTable" dxfId="2"/>
      <tableStyleElement type="headerRow" dxfId="1"/>
      <tableStyleElement type="secondRowStripe" dxfId="0"/>
    </tableStyle>
  </tableStyles>
  <colors>
    <mruColors>
      <color rgb="FF003C71"/>
      <color rgb="FF00A3E0"/>
      <color rgb="FFC2F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72.xml"/><Relationship Id="rId89" Type="http://schemas.openxmlformats.org/officeDocument/2006/relationships/externalLink" Target="externalLinks/externalLink77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externalLink" Target="externalLinks/externalLink8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87" Type="http://schemas.openxmlformats.org/officeDocument/2006/relationships/externalLink" Target="externalLinks/externalLink7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90" Type="http://schemas.openxmlformats.org/officeDocument/2006/relationships/externalLink" Target="externalLinks/externalLink78.xml"/><Relationship Id="rId95" Type="http://schemas.openxmlformats.org/officeDocument/2006/relationships/externalLink" Target="externalLinks/externalLink83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68.xml"/><Relationship Id="rId85" Type="http://schemas.openxmlformats.org/officeDocument/2006/relationships/externalLink" Target="externalLinks/externalLink73.xml"/><Relationship Id="rId93" Type="http://schemas.openxmlformats.org/officeDocument/2006/relationships/externalLink" Target="externalLinks/externalLink81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6.xml"/><Relationship Id="rId91" Type="http://schemas.openxmlformats.org/officeDocument/2006/relationships/externalLink" Target="externalLinks/externalLink79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82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294311</xdr:colOff>
      <xdr:row>36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"/>
          <a:ext cx="6999909" cy="7000874"/>
        </a:xfrm>
        <a:prstGeom prst="rect">
          <a:avLst/>
        </a:prstGeom>
      </xdr:spPr>
    </xdr:pic>
    <xdr:clientData/>
  </xdr:twoCellAnchor>
  <xdr:oneCellAnchor>
    <xdr:from>
      <xdr:col>0</xdr:col>
      <xdr:colOff>221316</xdr:colOff>
      <xdr:row>9</xdr:row>
      <xdr:rowOff>32870</xdr:rowOff>
    </xdr:from>
    <xdr:ext cx="5550833" cy="2745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1316" y="1747370"/>
          <a:ext cx="5550833" cy="2745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7.1A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Operating Expenditure Model 2021-25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Revised Final Plan</a:t>
          </a: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October 2020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>
    <xdr:from>
      <xdr:col>0</xdr:col>
      <xdr:colOff>326092</xdr:colOff>
      <xdr:row>15</xdr:row>
      <xdr:rowOff>161925</xdr:rowOff>
    </xdr:from>
    <xdr:to>
      <xdr:col>9</xdr:col>
      <xdr:colOff>95250</xdr:colOff>
      <xdr:row>15</xdr:row>
      <xdr:rowOff>166220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26092" y="3019425"/>
          <a:ext cx="5255558" cy="429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arawr01\Local%20Settings\Temporary%20Internet%20Files\OLK33\SA%20AA%20Revenue%20&amp;%20Tariff%20Model%20(30%20Sep%20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ultinet25July%20I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G\ACC\Fum\Isg%20Accounts\RECONCIL\MIML\Mi0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GM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PRM8\Offline%20Records%20(TP)\DBNGP%20-%20Access%20Arrangement%20-%202016%20-%202021%20-%20Models%20-%20GAS%20ACCESS%20-%20ANALYSIS(2)\DBNGP-DBP-AA4-D134746-CONFIDENTIAL-proposal%20tariff%20model%20-2015%20-%20141215-BT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&amp;%20Administration\DBNGP\Financial%20Reporting\3.%20Statutory%20Reporting\2.%20Half%20Year%20End%20Reporting\1210%20December%202010%20Half%20Year%20End\DUET%20Pack%20and%20Workings\DBP%2031%20Dec%2010%20Asset%20Pack%20Final%20(DUET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&amp;%20Works%20Programme\2004\Gas\Capex\Gas%20Capex%20Budget%202004%20-%20v3seasonalise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lvana%20Alessandro\Misc\AGP%20AA%20capex%20model%20-%20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mleco\Local%20Settings\Temporary%20Internet%20Files\OLK25AE\2010%2006%2028%20-%20AA%20-%20Template%20for%20data%20coll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noble1\Local%20Settings\Temporary%20Internet%20Files\OLK7\51150_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p.net.au\data\NrPortbl\iManage_ISF\JSOON\320955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Taylor\FASSETS\Ytdmar99\99DEP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s\GDS\AA4\!FD4\FD3%20Amendment\GDS-ATCO-AA4-D145106-ERA%20GDS%20Tariff%20Model%20-%20September%202015%20-%20Amended-FD3%20-%20WORKING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Business%20Planning\BP%202007\Budget%20Outlook%20Feb%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%20&amp;%20Information%20Technology\DBNGP\Business%20Analysis\Corporate%20Models\Budget%20Model%20CY-2019\DBP%20Corporate%20Model-180728-debt%20-%20New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07\PIES\Financial%20models\UED%20Development%20ST\RW%20UEDH%20model%20for%20Jones%20v30%20%20040604%20GL2109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neral\Lisannes%20DBNGP%20models\Financial%20Models\DBNGP%20Syndication%20Model%20-%20FINAL\DBNGP%20-%20Financial%20Model%20-%2028%20October%202004%20-%20UPDATED%20FOR%20PAYMENT%20MATRIX%20AND%20SWAP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GL-RDunn\1998%20-%20R%20Dunn\Legal\UCU-99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Management\2004%20Gas%20owner%20WP%20seasonalisati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LENDING\SCRAWFOR\IFM\ITA\MGT_AC\MGT_AC\ITAACCF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07\PIES\Financial%20models\Development%20ST\UED%20model%2026-5-04%20M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05%20%20-%20Group%20Valuation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cc02\Snapshot%20YE31Dec01\Reports\E02_CON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cc05\Snapshot%20YE31Dec05\Info\0305\ESF\ESF%20Foreca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data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ushmer\AppData\Local\Microsoft\Windows\INetCache\Content.Outlook\KDCTAVL7\Budget%20CY2019%20Master%20-%20051118%20Version%205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PG\RTimbs\model\M2GRPCF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ED30June%20I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ldrewa\AppData\Local\Microsoft\Windows\Temporary%20Internet%20Files\Content.Outlook\RUEV4R2R\Final%20RIN%20-%20AGN%20SA%20-%20Regulatory%20templates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puts%20UEI%20Curren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hall\AppData\Local\Microsoft\Windows\Temporary%20Internet%20Files\Content.Outlook\6NTHJU9B\Statutory%20Accounts%20Pro%20Forma%2030%20June%202014%20consolidated%20AB%20v3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LENDING\MPANIKIA\CFLSCOYS\1998\9804\CORO98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Iluka%20Corporate%20Forecasting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jusli\AppData\Local\Microsoft\Windows\Temporary%20Internet%20Files\Content.Outlook\EKQWP3XN\Analysis\AA15%20-%20JGN%20Opex%20Forecast%20Model%20-%20v18%20-%2010%20Jan%2014%20-%20Reg%20Analysis.xlsb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&amp;%20Administration\DBNGP\Financial%20Reporting\1.%20Month%20End%20Reporting\6.%20FY2011-2012\P06%20December%202011\01.%20Operating%20Report\Maint%20&amp;%20Corp%20Fin%20Admin\Monthly%20Reports\CC%20report%20Dec11%20Maint%20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2007\ANS\Current%20Month\Cash%20Flow\AAM%20Cash%20Flow%20Model%2020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W%20EOM%20Accounting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bp.net.au\shares\ManAcc02\Snapshot%20YE31Dec01\Reports\E02_CON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0211%20Mineral%20Sands%20Planning%20Mode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ll%20Chivell\DBP\Copy%20of%20RSC%2022102018%20CONFIDENTIAL-DBNGP-DBP-AA5-Tariff%20Model%20(ERA%20based)%20Version%2014%20(ext)%20Will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cc06\Budget\FY2006\ESF\1.Reports\ESF%20Q3%20Forecast\1281-Business&amp;Risk\1281-Business&amp;Risk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lamden\Local%20Settings\Temporary%20Internet%20Files\OLK139\Budget%20Forecast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6.8%20STPIS%20Exclusion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ll%20Chivell\SA%20AA%2021\Preliminary%20Modelling\SA%2021%20-%2026%20PTRM%2003072019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wnload%20Sheet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agnew1\Local%20Settings\Temporary%20Internet%20Files\OLK1\AASB7%20Sensitivities%20(2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cheney\Local%20Settings\Temporary%20Internet%20Files\OLKC1\117546_2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_V5_Ekati%20(Test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_V4.031_Ekati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forJA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ats\Group%20tax%202000\Payroll%201st%20Jul%202000%20to%2030th%20June%2020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l%202005%20Annual%20Plan%20Production%20(v6.1%20send%2012kt%20ZCC%20Cables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puts%20Ikon%20Curren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p.net.au\data\Documents%20and%20Settings\jferrei\Local%20Settings\Temporary%20Internet%20Files\OLK8F\Comp-Stats_DBNGP%20futuristic%20C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ll%20Chivell\DBP\Opex\Draft%20Plan%20Opex%20forecast%20$334m%20$2020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2005\ANS\Feb%20Reforecast\ANS_Works_Program_2005_Gas_March_fcas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50811%20Fabio%20MB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TRIMDATA\TRIM\TEMP\CONTEXT.2816\AER11%202074%20%20Aurora%202012%20-%20multiple%20issues%20addressed%20%20-%20AER%20regulatory%20proposal%20-%20-%20RIN%20template%20confidential(2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m.westernpower.com.au/csdav/nodes/41884709/WE_n10454617_TREASURY_-_INTERST_COST_MODEL_SCENARIO_40_VS_S1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m.westernpower.com.au/csdav/nodes/41884709/120702%20Long%20Term%20Financial%20Model.xlsb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&amp;%20Works%20Programme\2004\Works%20Program\Gas\Fixed%20Price%20Project%20Report%20-%20G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G\ACC\Fum\Isg%20Accounts\RECONCIL\MIML\MBL%20DEC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sey.condran\Desktop\Excel%20info\Financials\2006%20Mgmt\07-2006%20Financials\2006-07%20Board%20Review%20Pack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ll%20Chivell\DBP\Kim%20Read%20info%20$GJ%20and%20Tax%20Depreciation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7\DOWNLOAD\PS_GL_REPORT\ivaccts\Adhoc\tb\2002-08-26\AHD508BD\MBLGR_MIMLFSMASA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hley%20Muldrew\SA%20AA\Reset%20RIN\Final%20RIN\Final%20from%20KPMG\Final%20from%20KPMG%20-%20for%20checking\Final%20RIN%20-%20AGN%20SA%20-%20Regulatory%20templates_apa_SPM_Recat_OH%2010%205v3%20-%20for%20KPMG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yd07\shared\DATA\LENDING\MLEONG\MIML\REC0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G\ACC\ISF\ISF\Monthly%20Accounts\Audit2003\July%202002\Expenses%20listings\ETR%20TOTAL%2007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gtest\IKON~Tranche~Current~Junea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LENDING\JCONN\ACCOUNTS\RES1\STC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erals%20EOM%20Accounting%20Report%20June%20%20200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ESL\Commercial%20Services\Commercial%20Services%20(NEW)\Haulage\Haulage%200708\200707\Month%20End\QLD_Demand_PostFRC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erals%20Supp%20Data%20-%20May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31002%20Joint%20IS%20%20ISB%20Capex%20Budget%20-%2020Oct0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lord\Local%20Settings\Temporary%20Internet%20Files\OLK2\Budget%202004\07_Jul04\2004%20Capex%20Budget%20-%20Jul04_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grant\Local%20Settings\Temporary%20Internet%20Files\OLK28C\Capex_AOwise_Jan0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cottom1\LOCALS~1\Temp\Temporary%20Directory%201%20for%20Asset%20packs.zip\CPH%20asset%20pack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OLK12\ProjectAmortisation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16\FINANCE\Finance_Ops\Invoicing\OSA%20charge%20from%20ANS%20to%20asset%20co\Feb%2004\gas%20maq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cc04\Budget\5am\Mods\Alinta34em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R\Opex%20modelling\Opex%20proposal%20decompositions\JGN%202014\JGN%20opex%20model%20-%20version%203%20-%20decompos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SSUMPTIONS"/>
      <sheetName val="AAI TABLES"/>
      <sheetName val="OPEX and CAPEX"/>
      <sheetName val="RAB"/>
      <sheetName val="REVENUE INPUTS"/>
      <sheetName val="REVENUE REQUIREMENT"/>
      <sheetName val="REFERENCE TARIFFS"/>
      <sheetName val="REFERENCE TARIFFS REVENUE"/>
      <sheetName val="DEMAND FORECASTS - TARIFF BLOCK"/>
      <sheetName val="SA AA Revenue &amp; Tariff Model (3"/>
      <sheetName val="IPP Cash Flow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linta"/>
      <sheetName val="Contents"/>
      <sheetName val="Assumptions Book"/>
      <sheetName val="Summary"/>
      <sheetName val="Checks"/>
      <sheetName val="Ip HUF"/>
      <sheetName val="Sensitivities"/>
      <sheetName val="Assumptions -Reg"/>
      <sheetName val="Assumptions"/>
      <sheetName val="Assumptions - Acq"/>
      <sheetName val="Assumptions-Fin"/>
      <sheetName val="Capex Diff"/>
      <sheetName val="X-Factor"/>
      <sheetName val="Eff. Carry Over"/>
      <sheetName val="Q-Depn"/>
      <sheetName val="A-Depn"/>
      <sheetName val="A-Ops"/>
      <sheetName val="M - WCap"/>
      <sheetName val="Q-Ops"/>
      <sheetName val="Q-Fin and Q-Cash"/>
      <sheetName val="A-Fin"/>
      <sheetName val="A-Cash"/>
      <sheetName val="EPG ENTITY"/>
      <sheetName val="NEWCO ENTITY"/>
      <sheetName val="NEWCO CON"/>
      <sheetName val="A - NEWCO CON"/>
      <sheetName val="Xp a"/>
      <sheetName val="Xp q"/>
      <sheetName val="Senior Debt"/>
      <sheetName val="Change Log"/>
      <sheetName val="C-5yr NPV"/>
      <sheetName val="Asset Value Analysis"/>
      <sheetName val="ANS Recon"/>
      <sheetName val="Assumpn - HEI2"/>
      <sheetName val="YTD Operations"/>
      <sheetName val="Parameters"/>
      <sheetName val="8. Hist P&amp;L"/>
      <sheetName val="5. Assum"/>
      <sheetName val="12. SensA"/>
      <sheetName val="15. Debt"/>
      <sheetName val="Ip_HUF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NoLinks"/>
      <sheetName val="MIML RECONCILIATIONS"/>
      <sheetName val="RAMM RECONCILIATIONS"/>
      <sheetName val="Control"/>
      <sheetName val="5060MBL MIML"/>
      <sheetName val="5090MBL MIML"/>
      <sheetName val="MIML INTERCO"/>
      <sheetName val="MIML STALE CHEQUES"/>
      <sheetName val="BSAL RECONCILIATIONS"/>
      <sheetName val="BSAL INTERCOY"/>
      <sheetName val="BSAL SUNDRY CREDITORS "/>
      <sheetName val="AIMM RECONCILIATIONS"/>
      <sheetName val="AIMM INTERCOY"/>
      <sheetName val="MEL RECS"/>
      <sheetName val="MLL RECONCILIATIONS"/>
      <sheetName val="MLL INTERCOY"/>
      <sheetName val="MBL IV RECONCILLIATIONS"/>
      <sheetName val="MBL IV INTERCOY"/>
      <sheetName val="MNZ IV INTERCOY"/>
      <sheetName val="RAMM INTERCOY"/>
      <sheetName val="BSTC RECONCILIATIONS "/>
      <sheetName val="BSTC INTERCO"/>
      <sheetName val="MISL RECONCIL"/>
      <sheetName val="MISL SUNDRY CREDITORS"/>
      <sheetName val="MISL INTERCO"/>
      <sheetName val="MRML RECONCIL"/>
      <sheetName val="MLSL RECONCILIATIONS"/>
      <sheetName val="MLSL INTERCOY"/>
      <sheetName val="AMCL"/>
      <sheetName val="AMCL INTERCOY "/>
      <sheetName val="Module1"/>
      <sheetName val="Module2"/>
      <sheetName val="Module3"/>
      <sheetName val="Module4"/>
      <sheetName val="Module5"/>
      <sheetName val="Module7"/>
      <sheetName val="Module6"/>
      <sheetName val="Mi0010"/>
      <sheetName val="#REF!"/>
      <sheetName val="#REF"/>
      <sheetName val="Monthly Adj"/>
      <sheetName val="BS Bals - Act"/>
      <sheetName val="BS Bals - Bud"/>
      <sheetName val="Manual Input"/>
      <sheetName val="PL Bals"/>
      <sheetName val="mapping"/>
      <sheetName val="Variance"/>
      <sheetName val="Assumptions"/>
      <sheetName val="Ip HUF"/>
      <sheetName val="REG."/>
      <sheetName val="Mi0010.xls"/>
      <sheetName val="acct-cntrl"/>
      <sheetName val="gl"/>
      <sheetName val="Ass"/>
      <sheetName val="PDM"/>
      <sheetName val="AHL_Old"/>
      <sheetName val="Detailed_Analysis"/>
      <sheetName val="IRR input"/>
      <sheetName val="Detailed"/>
      <sheetName val="Assumpn - HEI2"/>
      <sheetName val="P&amp;L"/>
      <sheetName val="Settlements"/>
      <sheetName val="Misc_Data"/>
      <sheetName val="AHL_New"/>
      <sheetName val="Funding_Data"/>
      <sheetName val="Reinvest_Income_Calc"/>
      <sheetName val="Originator_Data"/>
      <sheetName val="PUMA Mtgs - AHL"/>
      <sheetName val="Consolidated MMs"/>
      <sheetName val="PUMA Mtgs - WHL"/>
      <sheetName val="Additional Return"/>
      <sheetName val="Return"/>
      <sheetName val="Sales"/>
      <sheetName val="CF v P&amp;L"/>
      <sheetName val="Overheads Profit and Loss"/>
      <sheetName val="Macq. Mtgs - Pivot"/>
      <sheetName val="Admin &amp; Marketing"/>
      <sheetName val="Costs"/>
      <sheetName val="Split"/>
      <sheetName val="Project Description"/>
      <sheetName val="RECONCILIATIONS"/>
      <sheetName val="Balances"/>
      <sheetName val="Transactions"/>
    </sheetNames>
    <definedNames>
      <definedName name="Module1.AIMMPRINT"/>
    </defined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eParameters"/>
      <sheetName val="SalesCustomers"/>
      <sheetName val="SalesVolume"/>
      <sheetName val="SalesRevenue"/>
      <sheetName val="SalesAveragePrices"/>
      <sheetName val="SalesAnnualSummary"/>
      <sheetName val="CostOfSales"/>
      <sheetName val="COSAnnualSummary"/>
      <sheetName val="ControlNoLinks"/>
      <sheetName val="MIML RECONCILIATIONS"/>
      <sheetName val="GMT1"/>
      <sheetName val="RAMM RECONCILIATIONS"/>
      <sheetName val="YTD Operations"/>
      <sheetName val="AIH"/>
      <sheetName val="Control"/>
      <sheetName val="Assumptions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"/>
      <sheetName val="ERA_Tables"/>
      <sheetName val="OPEX Actuals &amp; Forecast"/>
      <sheetName val="Reporting Sheet"/>
      <sheetName val="Revenue"/>
      <sheetName val="Rate of Return"/>
      <sheetName val="CAPEX"/>
      <sheetName val="Shipper CAPEX"/>
      <sheetName val="BEP Lease"/>
      <sheetName val="Disposals"/>
      <sheetName val="Tax"/>
      <sheetName val="Capacity"/>
      <sheetName val="Throughput"/>
      <sheetName val="OPEX"/>
      <sheetName val="System Use Gas"/>
      <sheetName val="Equity raising cost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eader"/>
      <sheetName val="Index and Checks"/>
      <sheetName val="Audit Trail"/>
      <sheetName val="Amendments to Pack"/>
      <sheetName val="1. Asset Trial Balance"/>
      <sheetName val="DBP SAP TB 31 Dec 10"/>
      <sheetName val="2. Asset General Ledger Mapping"/>
      <sheetName val="3.  CoA"/>
      <sheetName val="4. Trial balance for DUET"/>
      <sheetName val="5. Balance sheet"/>
      <sheetName val="6. Income statement"/>
      <sheetName val="6.2 Income Statement breakdown"/>
      <sheetName val="6.3 Stm Comprehensive Income"/>
      <sheetName val="7. St't of changes in equity"/>
      <sheetName val="8. Cash Flow Statement"/>
      <sheetName val="9. Income Tax Expense "/>
      <sheetName val="10. Conting &amp; Post BS"/>
      <sheetName val="11. Impairment Testing"/>
      <sheetName val="12. Supplementary info"/>
      <sheetName val="13. &quot; Notes&quot; Supplementary info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_Codes"/>
      <sheetName val="Cut Items"/>
      <sheetName val="Summary"/>
      <sheetName val="Publish"/>
      <sheetName val="TotalMN"/>
      <sheetName val="SupplyRegs"/>
      <sheetName val="Burwood"/>
      <sheetName val="Moorabbin"/>
      <sheetName val="Pipeworks"/>
      <sheetName val="Metering_GasSpec"/>
      <sheetName val="Bud_Upload"/>
      <sheetName val="Priorities"/>
      <sheetName val="seasonalisation Table"/>
      <sheetName val="Priority Tally"/>
      <sheetName val="Results"/>
      <sheetName val="CorporateParameters"/>
      <sheetName val="Cut_Items"/>
      <sheetName val="seasonalisation_Table"/>
      <sheetName val="Priority_Tally"/>
      <sheetName val="Cut_Items1"/>
      <sheetName val="seasonalisation_Table1"/>
      <sheetName val="Priority_Tally1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e Notes for Alex!"/>
      <sheetName val="Capex input"/>
      <sheetName val="AMP-MASTER"/>
      <sheetName val="AMPmasterescalated"/>
      <sheetName val="Submission graphs"/>
      <sheetName val="CPI"/>
      <sheetName val="AER calc sheet"/>
      <sheetName val="AER Cost escalators"/>
      <sheetName val="AERCalculation of routine capex"/>
      <sheetName val="RIN Capex Detailed Info"/>
      <sheetName val="RIN Schedule 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1. Classification"/>
      <sheetName val="2. Negotiation"/>
      <sheetName val="3. Control mechanisms"/>
      <sheetName val="4. RAB"/>
      <sheetName val="5. Demand"/>
      <sheetName val="6. Capex"/>
      <sheetName val="7. Opex"/>
      <sheetName val="8a. STPIS Reliability"/>
      <sheetName val="8b. STPIS feeder performance"/>
      <sheetName val="8c. STPIS Customer service"/>
      <sheetName val="8d. STPIS Unplanned outages"/>
      <sheetName val="8e. STPIS Exclusions"/>
      <sheetName val="8f.STPIS daily data"/>
      <sheetName val="9. EBSS"/>
      <sheetName val="10. DMIS - annual report"/>
      <sheetName val="11. Pass through events"/>
      <sheetName val="12. Self insurance"/>
      <sheetName val="13a. ACS - opex and capex"/>
      <sheetName val="13b. ACS - control mechanism "/>
      <sheetName val="14. Financial performance"/>
      <sheetName val="15. Financial position"/>
      <sheetName val="16. Cashflows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"/>
      <sheetName val="MN's notes"/>
      <sheetName val="Assets"/>
      <sheetName val="Calcs"/>
      <sheetName val="MIT 1"/>
      <sheetName val="MIT 2"/>
      <sheetName val="MEI AUD"/>
      <sheetName val="MIG"/>
      <sheetName val="MEI GBP"/>
      <sheetName val="Dist All Chart"/>
      <sheetName val="Dist AUS Chart"/>
      <sheetName val="Dist NA Chart"/>
      <sheetName val="Dist EUR Chart"/>
      <sheetName val="Inv Asset Chart"/>
      <sheetName val="Sale Asset Chart"/>
      <sheetName val="Exp Chart"/>
      <sheetName val="Fees Chart"/>
      <sheetName val="Cash Chart"/>
      <sheetName val="Dist Chart"/>
      <sheetName val="51150_8"/>
      <sheetName val="Assumptions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"/>
      <sheetName val="SapphireAss"/>
      <sheetName val="Ass Bk"/>
      <sheetName val="MIIF Structure"/>
      <sheetName val="Summ1"/>
      <sheetName val="Summ2"/>
      <sheetName val="Summ3"/>
      <sheetName val="Summ Board"/>
      <sheetName val="Actuals"/>
      <sheetName val="Fin"/>
      <sheetName val="Fees"/>
      <sheetName val="Securities"/>
      <sheetName val="Mth CF"/>
      <sheetName val="Qtr CF"/>
      <sheetName val="Sem Ann CF"/>
      <sheetName val="Ann CF"/>
      <sheetName val="Chart Data"/>
      <sheetName val="Charts"/>
      <sheetName val="Acct"/>
      <sheetName val="Share Price History"/>
      <sheetName val="Assum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l admin "/>
      <sheetName val="mbl bspbk"/>
      <sheetName val="mbl bucoi"/>
      <sheetName val="mbl cppsf"/>
      <sheetName val="mbl isd"/>
      <sheetName val="mel eqres"/>
      <sheetName val="mel eqsal"/>
      <sheetName val="mfuk admin"/>
      <sheetName val="SUMMARY"/>
      <sheetName val="BALANCES"/>
      <sheetName val="1005"/>
      <sheetName val="1005 PETTY CASH "/>
      <sheetName val="1100"/>
      <sheetName val="1100HSBC"/>
      <sheetName val="1100 (PROD SAL)"/>
      <sheetName val="1250clearing"/>
      <sheetName val="Trans"/>
      <sheetName val="1250HEALTH"/>
      <sheetName val="1250salaries"/>
      <sheetName val="1250salaries Syd"/>
      <sheetName val="sal advances"/>
      <sheetName val="1250tax"/>
      <sheetName val="1800PREPMTS"/>
      <sheetName val="ANALYSIS"/>
      <sheetName val="1800 Trans"/>
      <sheetName val="MSUK 2500"/>
      <sheetName val="MEL 2900"/>
      <sheetName val="3500APClear"/>
      <sheetName val="3500OTHER AUD"/>
      <sheetName val="3500OTHERGBP"/>
      <sheetName val="3550SUPER"/>
      <sheetName val="MBL 3545"/>
      <sheetName val="MSUK 3575"/>
      <sheetName val="MBL 3610"/>
      <sheetName val="MEUK 3610"/>
      <sheetName val="MSUK 3610"/>
      <sheetName val="3620"/>
      <sheetName val="3700BT"/>
      <sheetName val="4650"/>
      <sheetName val="Ass"/>
      <sheetName val="99DEPN"/>
      <sheetName val="KBICL Budget 2004"/>
      <sheetName val="Timing"/>
      <sheetName val="Financing Inputs"/>
      <sheetName val="ProfitLoss"/>
      <sheetName val="Sheet1"/>
      <sheetName val="FLS Stages 1 &amp; 2 - Macq Bank"/>
      <sheetName val="mbl_admin_"/>
      <sheetName val="mbl_bspbk"/>
      <sheetName val="mbl_bucoi"/>
      <sheetName val="mbl_cppsf"/>
      <sheetName val="mbl_isd"/>
      <sheetName val="mel_eqres"/>
      <sheetName val="mel_eqsal"/>
      <sheetName val="mfuk_admin"/>
      <sheetName val="1005_PETTY_CASH_"/>
      <sheetName val="1100_(PROD_SAL)"/>
      <sheetName val="1250salaries_Syd"/>
      <sheetName val="sal_advances"/>
      <sheetName val="1800_Trans"/>
      <sheetName val="MSUK_2500"/>
      <sheetName val="MEL_2900"/>
      <sheetName val="3500OTHER_AUD"/>
      <sheetName val="MBL_3545"/>
      <sheetName val="MSUK_3575"/>
      <sheetName val="MBL_3610"/>
      <sheetName val="MEUK_3610"/>
      <sheetName val="MSUK_3610"/>
      <sheetName val="KBICL_Budget_2004"/>
      <sheetName val="Financing_Inputs"/>
      <sheetName val="FLS_Stages_1_&amp;_2_-_Macq_Bank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CO_resp_to_DD"/>
      <sheetName val="Table(presentation)"/>
      <sheetName val="Graphs"/>
      <sheetName val="Checks"/>
      <sheetName val="Table_Temp"/>
      <sheetName val="Stat Accounts"/>
      <sheetName val="ERA_Finance_TEMP"/>
      <sheetName val="Cust_Vol_FD"/>
      <sheetName val="Opex_Tbl_Fig_DD"/>
      <sheetName val="RTVM"/>
      <sheetName val="Main_DD"/>
      <sheetName val="Main_diff"/>
      <sheetName val="Input"/>
      <sheetName val="WACC"/>
      <sheetName val="Load_Tariffs"/>
      <sheetName val="Table_FD3"/>
      <sheetName val="FD2_Tbl8"/>
      <sheetName val="Table_FD_Val"/>
      <sheetName val="Table_FD_Diff"/>
      <sheetName val="Table_DD"/>
      <sheetName val="Information_BT"/>
      <sheetName val="Switches"/>
      <sheetName val="SolverSheet"/>
      <sheetName val="Information"/>
      <sheetName val="Main"/>
      <sheetName val="CoS"/>
      <sheetName val="Revenue"/>
      <sheetName val="Check_B3_Tariff"/>
      <sheetName val="CoSVal"/>
      <sheetName val="CoS_DD"/>
      <sheetName val="CoS_diff"/>
      <sheetName val="Tax_CoRE_HCA"/>
      <sheetName val="Tax_CoRE"/>
      <sheetName val="TariffVariation"/>
      <sheetName val="Timing"/>
      <sheetName val="Working_Capital"/>
      <sheetName val="Test_WCap"/>
      <sheetName val="TC_DD"/>
      <sheetName val="TC_diff"/>
      <sheetName val="Tax_Asset"/>
      <sheetName val="TA_DD"/>
      <sheetName val="TA_diff"/>
      <sheetName val="Asset_HCA"/>
      <sheetName val="Asset"/>
      <sheetName val="TA_Drp"/>
      <sheetName val="Tax(ATCO_Transition)"/>
      <sheetName val="Asset(ATCO_Transition)"/>
      <sheetName val="Impact_A1"/>
      <sheetName val="Impact_A2"/>
      <sheetName val="Impact_B1"/>
      <sheetName val="Impact_B2"/>
      <sheetName val="Impact_B3"/>
      <sheetName val="Graph_Data"/>
      <sheetName val="Retail Tariffs"/>
      <sheetName val="ctRetail tariff $GJ"/>
      <sheetName val="ctRetail impact $yr"/>
      <sheetName val="ctRetail impact $yr small user"/>
      <sheetName val="ctRetail impact % B2"/>
      <sheetName val="ctRetail impact % B3"/>
      <sheetName val="ctRetail impact comparison"/>
      <sheetName val="ctAv annual increases B2"/>
      <sheetName val="ctAv annual increases B3"/>
      <sheetName val="ctOption_DWAT FD"/>
      <sheetName val="ctRevenue_CoS_G"/>
      <sheetName val="ctRevenue_CoS_G2"/>
      <sheetName val="ct$_per_GJ_G"/>
      <sheetName val="ctA1_$_GJ_G"/>
      <sheetName val="ctA2_$_GJ_G"/>
      <sheetName val="ctB1_$_GJ_G"/>
      <sheetName val="ctB2_$_GJ_G"/>
      <sheetName val="ctB3_$_GJ_G"/>
      <sheetName val="ctA1 impact"/>
      <sheetName val="ctA2 impact"/>
      <sheetName val="B1 impact chart"/>
      <sheetName val="ctB2 impact"/>
      <sheetName val="ctB3 impact"/>
      <sheetName val="ctB2 impact with customer #s"/>
      <sheetName val="ctB3 impact with customer #s"/>
      <sheetName val="Cover"/>
      <sheetName val="Ass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Time"/>
      <sheetName val="Sheet4"/>
      <sheetName val="Cost Centres"/>
      <sheetName val="Base"/>
      <sheetName val="TCR"/>
      <sheetName val="DESP"/>
      <sheetName val="STIPS"/>
      <sheetName val="Costs"/>
      <sheetName val="tiers"/>
      <sheetName val="RSA"/>
      <sheetName val="AAMGRP"/>
      <sheetName val="Valuation_Inputs"/>
      <sheetName val="Revenue"/>
      <sheetName val="Tax_CoRE"/>
      <sheetName val="Main"/>
      <sheetName val="Input"/>
      <sheetName val="Graphs"/>
      <sheetName val="Start"/>
      <sheetName val="Global Inputs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Workings"/>
      <sheetName val="Instructions"/>
      <sheetName val="Scenarios"/>
      <sheetName val="Assumptions"/>
      <sheetName val="Amort"/>
      <sheetName val="DUET Economics"/>
      <sheetName val="Bal Sheet"/>
      <sheetName val="P&amp;L"/>
      <sheetName val="Cashflow"/>
      <sheetName val="Stmt of CFs"/>
      <sheetName val="Graph Data-6mthly"/>
      <sheetName val="Fin Ratios"/>
      <sheetName val="DBP Calendar Year Summary"/>
      <sheetName val="Imp Testing Template"/>
      <sheetName val="Tax"/>
      <sheetName val="Debt"/>
      <sheetName val="Debt (Swaps)"/>
      <sheetName val="Regulated Tariff"/>
      <sheetName val="Volume Input (commercial)"/>
      <sheetName val="Volume Input"/>
      <sheetName val="Revenue_Summary"/>
      <sheetName val="Revenue_Detail"/>
      <sheetName val="Regulated Tax Depn"/>
      <sheetName val="Tariffs"/>
      <sheetName val="Applicable Tariffs"/>
      <sheetName val="Alcoa Summary"/>
      <sheetName val="Present reservation charges"/>
      <sheetName val="Capex reservation charges"/>
      <sheetName val="PCC"/>
      <sheetName val="GTC"/>
      <sheetName val="Fuel Cost"/>
      <sheetName val="Fuel Gas Price"/>
      <sheetName val="Expansion Capex"/>
      <sheetName val="Depcn"/>
      <sheetName val="Decomm"/>
      <sheetName val="BEP Lease"/>
      <sheetName val="TaxOLD"/>
      <sheetName val="NPV"/>
      <sheetName val="Equity"/>
      <sheetName val="DBP Corporate Model-180728-debt"/>
    </sheetNames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s"/>
      <sheetName val="Versions GL"/>
      <sheetName val="Checks"/>
      <sheetName val="Comparison to PDS"/>
      <sheetName val="Budget PDS Income"/>
      <sheetName val="Actual PDS Income"/>
      <sheetName val="PDS Cashflow"/>
      <sheetName val="Bud CashflowUED - support"/>
      <sheetName val="Act CashflowUED - support"/>
      <sheetName val="UEDH - support"/>
      <sheetName val="Bud UE BS - support"/>
      <sheetName val="Act UE BS - support"/>
      <sheetName val="Budget UED income - support"/>
      <sheetName val="Budget UED income - support Old"/>
      <sheetName val="Actual UED income - support"/>
      <sheetName val="Finance"/>
      <sheetName val="Tax"/>
      <sheetName val="Reg Rev Calc"/>
      <sheetName val="Excluded Services"/>
      <sheetName val="Reg Depn ECM &amp; Tax Wedge"/>
      <sheetName val="Depn"/>
      <sheetName val="Bud UE CAPEX - support"/>
      <sheetName val="Act UE CAPEX - support"/>
      <sheetName val="Input"/>
      <sheetName val="Scenarios"/>
      <sheetName val="Outputs"/>
      <sheetName val="Data - Orig"/>
      <sheetName val="Data - Int Var"/>
      <sheetName val="Data - refi"/>
      <sheetName val="MBL 5 year comparison"/>
      <sheetName val="Detailed P and L proforma"/>
      <sheetName val="Detailed revenue analysis - sup"/>
      <sheetName val="Mapping - support"/>
      <sheetName val="EY with revenue analysis - supp"/>
      <sheetName val="Comparisons"/>
      <sheetName val="Check to TB - support"/>
      <sheetName val="Shearwater comparisons"/>
      <sheetName val="Pres - Formal year 1"/>
      <sheetName val="board extract"/>
      <sheetName val="Pres - Formal"/>
      <sheetName val="UED July 2003"/>
      <sheetName val="SDo not use"/>
      <sheetName val="UED BS - do not use"/>
      <sheetName val="Do not use summary only"/>
      <sheetName val="Assum-Fin"/>
      <sheetName val="DUET S"/>
      <sheetName val="A-Depn"/>
      <sheetName val="Reg-Rev"/>
      <sheetName val="Assumptions"/>
      <sheetName val="Journal"/>
      <sheetName val="Versions_GL"/>
      <sheetName val="Comparison_to_PDS"/>
      <sheetName val="Budget_PDS_Income"/>
      <sheetName val="Actual_PDS_Income"/>
      <sheetName val="PDS_Cashflow"/>
      <sheetName val="Bud_CashflowUED_-_support"/>
      <sheetName val="Act_CashflowUED_-_support"/>
      <sheetName val="UEDH_-_support"/>
      <sheetName val="Bud_UE_BS_-_support"/>
      <sheetName val="Act_UE_BS_-_support"/>
      <sheetName val="Budget_UED_income_-_support"/>
      <sheetName val="Budget_UED_income_-_support_Old"/>
      <sheetName val="Actual_UED_income_-_support"/>
      <sheetName val="Reg_Rev_Calc"/>
      <sheetName val="Excluded_Services"/>
      <sheetName val="Reg_Depn_ECM_&amp;_Tax_Wedge"/>
      <sheetName val="Bud_UE_CAPEX_-_support"/>
      <sheetName val="Act_UE_CAPEX_-_support"/>
      <sheetName val="Data_-_Orig"/>
      <sheetName val="Data_-_Int_Var"/>
      <sheetName val="Data_-_refi"/>
      <sheetName val="MBL_5_year_comparison"/>
      <sheetName val="Detailed_P_and_L_proforma"/>
      <sheetName val="Detailed_revenue_analysis_-_sup"/>
      <sheetName val="Mapping_-_support"/>
      <sheetName val="EY_with_revenue_analysis_-_supp"/>
      <sheetName val="Check_to_TB_-_support"/>
      <sheetName val="Shearwater_comparisons"/>
      <sheetName val="Pres_-_Formal_year_1"/>
      <sheetName val="board_extract"/>
      <sheetName val="Pres_-_Formal"/>
      <sheetName val="UED_July_2003"/>
      <sheetName val="SDo_not_use"/>
      <sheetName val="UED_BS_-_do_not_use"/>
      <sheetName val="Do_not_use_summary_only"/>
      <sheetName val="DUET_S"/>
      <sheetName val="Versions_GL1"/>
      <sheetName val="Comparison_to_PDS1"/>
      <sheetName val="Budget_PDS_Income1"/>
      <sheetName val="Actual_PDS_Income1"/>
      <sheetName val="PDS_Cashflow1"/>
      <sheetName val="Bud_CashflowUED_-_support1"/>
      <sheetName val="Act_CashflowUED_-_support1"/>
      <sheetName val="UEDH_-_support1"/>
      <sheetName val="Bud_UE_BS_-_support1"/>
      <sheetName val="Act_UE_BS_-_support1"/>
      <sheetName val="Budget_UED_income_-_support1"/>
      <sheetName val="Budget_UED_income_-_support_Ol1"/>
      <sheetName val="Actual_UED_income_-_support1"/>
      <sheetName val="Reg_Rev_Calc1"/>
      <sheetName val="Excluded_Services1"/>
      <sheetName val="Reg_Depn_ECM_&amp;_Tax_Wedge1"/>
      <sheetName val="Bud_UE_CAPEX_-_support1"/>
      <sheetName val="Act_UE_CAPEX_-_support1"/>
      <sheetName val="Data_-_Orig1"/>
      <sheetName val="Data_-_Int_Var1"/>
      <sheetName val="Data_-_refi1"/>
      <sheetName val="MBL_5_year_comparison1"/>
      <sheetName val="Detailed_P_and_L_proforma1"/>
      <sheetName val="Detailed_revenue_analysis_-_su1"/>
      <sheetName val="Mapping_-_support1"/>
      <sheetName val="EY_with_revenue_analysis_-_sup1"/>
      <sheetName val="Check_to_TB_-_support1"/>
      <sheetName val="Shearwater_comparisons1"/>
      <sheetName val="Pres_-_Formal_year_11"/>
      <sheetName val="board_extract1"/>
      <sheetName val="Pres_-_Formal1"/>
      <sheetName val="UED_July_20031"/>
      <sheetName val="SDo_not_use1"/>
      <sheetName val="UED_BS_-_do_not_use1"/>
      <sheetName val="Do_not_use_summary_only1"/>
      <sheetName val="DUET_S1"/>
      <sheetName val="Base"/>
      <sheetName val="STIPS"/>
      <sheetName val="TCR"/>
      <sheetName val="tiers"/>
    </sheetNames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ents"/>
      <sheetName val="Assumptions Book"/>
      <sheetName val="Change Log"/>
      <sheetName val="Error Checks"/>
      <sheetName val="Controls"/>
      <sheetName val="Bank Summary"/>
      <sheetName val="A-Cash"/>
      <sheetName val="Q-Cash &amp; Q-Fin"/>
      <sheetName val="Summary"/>
      <sheetName val="Electricity Demand"/>
      <sheetName val="Outstanding Total Notional Loan"/>
      <sheetName val="Expansion Program"/>
      <sheetName val="Volumes &amp; Alcoa"/>
      <sheetName val="Assumptions -Reg"/>
      <sheetName val="Assumptions-Fin"/>
      <sheetName val="Assumptions"/>
      <sheetName val="Revenue"/>
      <sheetName val="A-Ops"/>
      <sheetName val="Q-Ops"/>
      <sheetName val="Q-Depn"/>
      <sheetName val="A-Depn"/>
      <sheetName val="A-Fin"/>
      <sheetName val="C-Structure"/>
      <sheetName val="DBNGP Trust"/>
      <sheetName val="DBNGP Finance Co."/>
      <sheetName val="EEWAPT"/>
      <sheetName val="EE(WA)T PL"/>
      <sheetName val="DBNGP Compressor Co."/>
      <sheetName val="Consolidated Balance Sheet"/>
      <sheetName val="C - Tariffs"/>
      <sheetName val="C - Alcoa Tariff"/>
      <sheetName val="C-Debt-RAB"/>
      <sheetName val="C-Equity Profile"/>
      <sheetName val="Equity Investment Schedule"/>
      <sheetName val="Swap Schedule"/>
      <sheetName val="Data Validation"/>
      <sheetName val="Input"/>
      <sheetName val="Depn"/>
    </sheetNames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Input"/>
      <sheetName val="Depn"/>
      <sheetName val="Distribition List"/>
      <sheetName val="Instructions"/>
      <sheetName val="Assumptions-Fin"/>
      <sheetName val="Assumptions"/>
      <sheetName val="Distribition_List"/>
      <sheetName val="Lists"/>
      <sheetName val="Descriptions"/>
    </sheetNames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_Codes"/>
      <sheetName val="Cut Items"/>
      <sheetName val="Summary"/>
      <sheetName val="Publish"/>
      <sheetName val="TotalMN"/>
      <sheetName val="SupplyRegs"/>
      <sheetName val="Burwood"/>
      <sheetName val="Moorabbin"/>
      <sheetName val="Pipeworks"/>
      <sheetName val="Metering_GasSpec"/>
      <sheetName val="seasonalisation Table"/>
      <sheetName val="DETAIL"/>
      <sheetName val="2004 Gas owner WP seasonalisati"/>
      <sheetName val="ELIMINATIONS"/>
      <sheetName val="Cut_Items"/>
      <sheetName val="seasonalisation_Table"/>
      <sheetName val="Cut_Items1"/>
      <sheetName val="seasonalisation_Table1"/>
      <sheetName val="NEW CORP OPEX"/>
    </sheetNames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valcalcs"/>
      <sheetName val="IAR"/>
      <sheetName val="Accounts"/>
      <sheetName val="Taxation"/>
      <sheetName val="Investments"/>
      <sheetName val="Debt"/>
      <sheetName val="DETAIL"/>
      <sheetName val="Version_Codes"/>
      <sheetName val="5100 &amp;5200"/>
      <sheetName val="NLCODER"/>
      <sheetName val="Header"/>
      <sheetName val="Update"/>
      <sheetName val="P&amp;L"/>
      <sheetName val="Input"/>
      <sheetName val="Ass"/>
      <sheetName val="Size"/>
      <sheetName val="CC Listing"/>
      <sheetName val="CashFlow"/>
      <sheetName val="MBL IV RECONS"/>
      <sheetName val="MBL IV INTERCOY"/>
      <sheetName val="Database"/>
    </sheetNames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Contents"/>
      <sheetName val="Summary"/>
      <sheetName val="Checks"/>
      <sheetName val="Assum-Reg"/>
      <sheetName val="Assum"/>
      <sheetName val="Assum-Acqn"/>
      <sheetName val="Assum-Fin"/>
      <sheetName val="Assum-BS"/>
      <sheetName val="Licence"/>
      <sheetName val="Senstvts"/>
      <sheetName val="Reg-Rev"/>
      <sheetName val="Reg Dep"/>
      <sheetName val="Tax Dep"/>
      <sheetName val="Eff Carry Over"/>
      <sheetName val="Capex Diff"/>
      <sheetName val="Q-Fin"/>
      <sheetName val="A-Fin"/>
      <sheetName val="Q-Cash"/>
      <sheetName val="A-Cash"/>
      <sheetName val="Q-Ops"/>
      <sheetName val="A-Ops"/>
      <sheetName val="Q-Depn"/>
      <sheetName val="A-Depn"/>
      <sheetName val="UED ENTITY"/>
      <sheetName val="PPL ENTITY"/>
      <sheetName val="HoldCo ENTITY"/>
      <sheetName val="HoldCo CONSOL"/>
      <sheetName val="HoldCo CONSOL (June Year End)"/>
      <sheetName val="DUET S"/>
      <sheetName val="Cover"/>
      <sheetName val="Ass"/>
      <sheetName val="1.  GIF"/>
      <sheetName val="Global Inputs"/>
      <sheetName val=" 18. GIF2"/>
      <sheetName val="Reg_Dep"/>
      <sheetName val="Tax_Dep"/>
      <sheetName val="Eff_Carry_Over"/>
      <sheetName val="Capex_Diff"/>
      <sheetName val="UED_ENTITY"/>
      <sheetName val="PPL_ENTITY"/>
      <sheetName val="HoldCo_ENTITY"/>
      <sheetName val="HoldCo_CONSOL"/>
      <sheetName val="HoldCo_CONSOL_(June_Year_End)"/>
      <sheetName val="DUET_S"/>
      <sheetName val="1___GIF"/>
      <sheetName val="Global_Inputs"/>
      <sheetName val="_18__GIF2"/>
      <sheetName val="Reg_Dep1"/>
      <sheetName val="Tax_Dep1"/>
      <sheetName val="Eff_Carry_Over1"/>
      <sheetName val="Capex_Diff1"/>
      <sheetName val="UED_ENTITY1"/>
      <sheetName val="PPL_ENTITY1"/>
      <sheetName val="HoldCo_ENTITY1"/>
      <sheetName val="HoldCo_CONSOL1"/>
      <sheetName val="HoldCo_CONSOL_(June_Year_End)1"/>
      <sheetName val="DUET_S1"/>
      <sheetName val="1___GIF1"/>
      <sheetName val="Global_Inputs1"/>
      <sheetName val="BAM-IS»"/>
      <sheetName val="«BAM-IS"/>
      <sheetName val="BAM-CP»"/>
      <sheetName val="«BAM-CP"/>
      <sheetName val="Assumptions"/>
      <sheetName val="Investments"/>
      <sheetName val="Taxation"/>
      <sheetName val="Debt"/>
    </sheetNames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What-if"/>
      <sheetName val="Graphs"/>
      <sheetName val="Rec's"/>
      <sheetName val="Output sheet"/>
      <sheetName val="MB analysis"/>
      <sheetName val="RZ Prod."/>
      <sheetName val="EBIT rec."/>
      <sheetName val="Output"/>
      <sheetName val="Input"/>
      <sheetName val="Finance"/>
      <sheetName val="CORP"/>
      <sheetName val="MW"/>
      <sheetName val="SW"/>
      <sheetName val="CRL"/>
      <sheetName val="MB"/>
      <sheetName val="GA"/>
      <sheetName val="VIRG"/>
      <sheetName val="NRMA"/>
      <sheetName val="NCC"/>
      <sheetName val="MAC"/>
      <sheetName val="SL"/>
      <sheetName val="JACINTH"/>
      <sheetName val="SR6"/>
      <sheetName val="PJCT"/>
      <sheetName val="FC PJCT"/>
      <sheetName val="Upload"/>
      <sheetName val="Prices"/>
      <sheetName val="FV Assets"/>
      <sheetName val="FV Amort"/>
      <sheetName val="Consol BS Long Sheet"/>
      <sheetName val="DUET S"/>
      <sheetName val="A-Depn"/>
      <sheetName val="Cost Centres"/>
      <sheetName val="Other"/>
      <sheetName val="GL Accounts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ct"/>
      <sheetName val="Control"/>
      <sheetName val="PL for BBJC"/>
      <sheetName val="PAR Cons PL"/>
      <sheetName val="PAR PL by Coy"/>
      <sheetName val="SS_CORT_ PL"/>
      <sheetName val="SS_AFIN_ PL"/>
      <sheetName val="PAR CapWork"/>
      <sheetName val="PAR BS by Coy"/>
      <sheetName val="PAR Cashflow"/>
      <sheetName val="HR&amp;SAFETY KPI"/>
      <sheetName val="SHARE KPI"/>
      <sheetName val="DataGraph"/>
      <sheetName val="DataBud"/>
      <sheetName val="DataActCORT"/>
      <sheetName val="DataBudCORT"/>
      <sheetName val="DataActAFIN"/>
      <sheetName val="DataBudAFIN"/>
      <sheetName val="DataAct Capex"/>
      <sheetName val="DataBud Capex"/>
      <sheetName val="Date"/>
      <sheetName val="PAR PL by Coy (copy)"/>
      <sheetName val="PAR Cashflow (copy)"/>
      <sheetName val="YTD Direct Costs"/>
      <sheetName val=" Lookup sheet (shared)"/>
      <sheetName val="Cost Centres"/>
      <sheetName val="Menu"/>
      <sheetName val="Lists"/>
      <sheetName val="Inputs"/>
      <sheetName val="Lookup|Tables"/>
      <sheetName val="Input|Assumptions"/>
      <sheetName val="Index"/>
      <sheetName val="Check|List"/>
      <sheetName val="Input|Escalators"/>
      <sheetName val="Global Inputs"/>
      <sheetName val="Console"/>
      <sheetName val="E02_CONS"/>
    </sheetNames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ion"/>
      <sheetName val="Sheet 1"/>
      <sheetName val="ESF Summary"/>
      <sheetName val="1102-Legal"/>
      <sheetName val="1264-HSE"/>
      <sheetName val="1261-Group HR"/>
      <sheetName val="1151-Corporate Comms"/>
      <sheetName val="1281-Business&amp;Risk"/>
      <sheetName val="1215-Internal Audit"/>
      <sheetName val="1211-Investor Relations"/>
      <sheetName val="1251-Investment Analysis"/>
      <sheetName val="1231-Treasury"/>
      <sheetName val="1201-CFO"/>
      <sheetName val="1104-Board"/>
      <sheetName val="1601-Strategy&amp;Development"/>
      <sheetName val="1101-CEO"/>
      <sheetName val="1651-AOI"/>
      <sheetName val="1206-Taxation"/>
      <sheetName val="1241-Financial Control"/>
      <sheetName val="InfoSYS"/>
      <sheetName val="Last"/>
      <sheetName val="ESF 2005 Budget"/>
      <sheetName val="IS Forecast 2005"/>
      <sheetName val="ESF Forecast"/>
      <sheetName val="Input"/>
      <sheetName val="Output"/>
    </sheetNames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ESF 2005 Budget"/>
    </sheetNames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AW_FY1"/>
      <sheetName val="RAW_FY2"/>
      <sheetName val="RAW_FY3"/>
      <sheetName val="RAW_FY4"/>
      <sheetName val="RAW_FY5"/>
      <sheetName val="RAW_FY6"/>
      <sheetName val="RAW_FY7"/>
      <sheetName val="RAW_FY8"/>
      <sheetName val="RAW_Monthly"/>
      <sheetName val="RAW_All_Items"/>
      <sheetName val="GL Summary - Real"/>
      <sheetName val="GL Summary - Nom"/>
      <sheetName val="GL Summary - Monthly"/>
      <sheetName val="GL Summary - Monthly (2)"/>
      <sheetName val="Sheet1"/>
      <sheetName val="CY-2018 Budget"/>
      <sheetName val="Targets"/>
      <sheetName val="Sheet2"/>
      <sheetName val="Variance to CY-2018"/>
      <sheetName val="Waterfall"/>
      <sheetName val="Waterfall Simplified"/>
      <sheetName val="Waterfall Simplified (2)"/>
      <sheetName val="Variance_Maint"/>
      <sheetName val="Budget Year 1"/>
      <sheetName val="Budget Year 2"/>
      <sheetName val="Budget Year 3"/>
      <sheetName val="Budget Year 4"/>
      <sheetName val="Budget Year 5"/>
      <sheetName val="Budget Year 6"/>
      <sheetName val="Budget Year 7"/>
      <sheetName val="Budget Year 8"/>
      <sheetName val="Budget Year 2+CPI"/>
      <sheetName val="Budget Year 3+CPI"/>
      <sheetName val="Budget Year 4+CPI"/>
      <sheetName val="Budget Year 5+CPI"/>
      <sheetName val="Budget Year 6+CPI"/>
      <sheetName val="Budget Year 7+CPI"/>
      <sheetName val="Budget Year 8+CPI"/>
      <sheetName val="Monthly-5yr"/>
      <sheetName val="Monthly Summary"/>
    </sheetNames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FR-1"/>
      <sheetName val="Maintenance"/>
      <sheetName val="Ass2"/>
      <sheetName val="AssR"/>
      <sheetName val="Ass1"/>
      <sheetName val="Sen"/>
      <sheetName val="Eq"/>
      <sheetName val="Assumptions"/>
      <sheetName val="DATA_InvestorList"/>
      <sheetName val="RAW_FY1"/>
      <sheetName val="RAW_FY2"/>
      <sheetName val="RAW_FY3"/>
      <sheetName val="RAW_FY4"/>
      <sheetName val="RAW_FY5"/>
      <sheetName val="RAW_FY6"/>
      <sheetName val="RAW_FY7"/>
      <sheetName val="RAW_FY8"/>
      <sheetName val="Main"/>
    </sheetNames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linta"/>
      <sheetName val="Contents"/>
      <sheetName val="ChangeLog"/>
      <sheetName val="Summary"/>
      <sheetName val="Checks"/>
      <sheetName val="Assum Book"/>
      <sheetName val="Assum-Reg"/>
      <sheetName val="Assum"/>
      <sheetName val="Assum-Acqn"/>
      <sheetName val="Assum-Fin"/>
      <sheetName val="Assum-BS"/>
      <sheetName val="Licence"/>
      <sheetName val="Senstvts"/>
      <sheetName val="Reg-Rev"/>
      <sheetName val="Eff Carry Over"/>
      <sheetName val="Capex Diff"/>
      <sheetName val="Q-Fin"/>
      <sheetName val="A-Fin"/>
      <sheetName val="Q-Cash"/>
      <sheetName val="A-Cash"/>
      <sheetName val="Q-Ops"/>
      <sheetName val="A-Ops"/>
      <sheetName val="Q-Depn"/>
      <sheetName val="A-Depn"/>
      <sheetName val="UED ENTITY"/>
      <sheetName val="PPL ENTITY"/>
      <sheetName val="HoldCo ENTITY"/>
      <sheetName val="HoldCo CONSOL"/>
      <sheetName val="CHARTS"/>
      <sheetName val="HUF Q"/>
      <sheetName val="HUF A"/>
      <sheetName val="HUF S"/>
      <sheetName val="Parameters"/>
      <sheetName val="Credit - Static"/>
      <sheetName val="Control"/>
      <sheetName val="Source"/>
      <sheetName val="Assumptions"/>
      <sheetName val="PE Price increase"/>
      <sheetName val="HUF_S"/>
    </sheetNames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AGN business details"/>
      <sheetName val="1.CPI"/>
      <sheetName val="2.Escalators"/>
      <sheetName val="3 - Capex summary"/>
      <sheetName val="4.Connections market expansn"/>
      <sheetName val="5.Mains augmentation"/>
      <sheetName val="6. Mains replacement"/>
      <sheetName val="7.Telemetry"/>
      <sheetName val="8.Meter replacement"/>
      <sheetName val="9. Regulators"/>
      <sheetName val="10. Other distribution system"/>
      <sheetName val="11. Other non-distribution syst"/>
      <sheetName val="12. IT"/>
      <sheetName val="13. Overheads"/>
      <sheetName val="14. Related party transactions"/>
      <sheetName val="16 - Capex allocation"/>
      <sheetName val="17 - Gross Capex "/>
      <sheetName val="18 - Tax depreciation"/>
      <sheetName val=" 19-Depreciation &amp; asset lives "/>
      <sheetName val="20 - Changes in provisions"/>
      <sheetName val="21 - Indicative bill impacts"/>
      <sheetName val="22 - WACC Inputs"/>
      <sheetName val="23(a) - Opex incl. RPM"/>
      <sheetName val="23(b) - Opex excl. RPM"/>
      <sheetName val="23(c) - Opex rate-of-change"/>
      <sheetName val="24 - Cost category matrix"/>
      <sheetName val="25 - ARS"/>
      <sheetName val="26 - Allocation of total rev"/>
      <sheetName val="27 - Customer numbers"/>
      <sheetName val="28 - Consumption and demand"/>
      <sheetName val="29(a) - Gas extenstions - $"/>
      <sheetName val="29(b) - Gas extenstions cust no"/>
      <sheetName val="29(c) - Gas extensions - demand"/>
      <sheetName val="29(d) - Gas extensions -tariffs"/>
      <sheetName val="30 - Network characteristics"/>
      <sheetName val="31 - Pass throughs"/>
      <sheetName val="7.5 EBSS (AGN)"/>
    </sheetNames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Menu"/>
      <sheetName val="Summary"/>
      <sheetName val="BoardPL"/>
      <sheetName val="Variances"/>
      <sheetName val="Sheet1"/>
      <sheetName val="Detail"/>
      <sheetName val="ActBar1"/>
      <sheetName val="ActPie1"/>
      <sheetName val="ActPie2"/>
      <sheetName val="GrpTot"/>
      <sheetName val="DetailAct2"/>
      <sheetName val="DetailActivity"/>
      <sheetName val="RollGraph"/>
      <sheetName val="Audit"/>
      <sheetName val="Capital"/>
      <sheetName val="CCSummary"/>
      <sheetName val="Results"/>
      <sheetName val="UnitResults"/>
      <sheetName val="CapResults"/>
      <sheetName val="BookResults"/>
      <sheetName val="Edits"/>
      <sheetName val="Notes"/>
      <sheetName val="Chartdata"/>
      <sheetName val="Actual"/>
      <sheetName val="BudgetAlt"/>
      <sheetName val="Budget"/>
      <sheetName val="OutLook"/>
      <sheetName val="LastYr"/>
      <sheetName val="Roll12"/>
      <sheetName val="CapActual"/>
      <sheetName val="CapBudget"/>
      <sheetName val="CapOutLook"/>
      <sheetName val="UnitActual"/>
      <sheetName val="UnitBudget"/>
      <sheetName val="UnitOutLook"/>
      <sheetName val="StatsActual"/>
      <sheetName val="StatsBudget"/>
      <sheetName val="StatsOutlook"/>
      <sheetName val="APHrs"/>
      <sheetName val="Coy2Jnls"/>
      <sheetName val="Accounts"/>
      <sheetName val="CostCentres"/>
      <sheetName val="FunNames"/>
      <sheetName val="BookLInes"/>
      <sheetName val="ITCombos"/>
      <sheetName val="Coy2"/>
      <sheetName val="Contingencies"/>
      <sheetName val="ModMacro"/>
      <sheetName val="ModUtil"/>
      <sheetName val="Dialog1"/>
      <sheetName val="ModMthEnd"/>
      <sheetName val="ModDelete"/>
      <sheetName val="Scenarios"/>
      <sheetName val=""/>
    </sheetNames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 Date"/>
      <sheetName val="Balance Sheet"/>
      <sheetName val="Income Statement"/>
      <sheetName val="Stmt Comprehensive Income"/>
      <sheetName val="Stmt Change in Equity"/>
      <sheetName val="Cash Flow Statement"/>
      <sheetName val="20 CF Recon"/>
      <sheetName val="CA Other Assets"/>
      <sheetName val="3.Revenue"/>
      <sheetName val="4.Other income"/>
      <sheetName val="5.Expenses"/>
      <sheetName val="6.Income tax expense"/>
      <sheetName val="6.a.Income tax -deferred tax "/>
      <sheetName val="7.1 Cash at bank"/>
      <sheetName val="7.2 Trade &amp; other receivables"/>
      <sheetName val="7.3 CA Inventories"/>
      <sheetName val="7.4 CA Prepayments"/>
      <sheetName val="7.5 CA Invest in Fin Assets"/>
      <sheetName val="8.1 NCA PPE"/>
      <sheetName val="8.2 NCA Intangibles"/>
      <sheetName val="NCA Invest in Fin Assets"/>
      <sheetName val="8.3 NCA Deferred Tax Asset"/>
      <sheetName val="9.1 CL Trade &amp; Other Payables"/>
      <sheetName val="9.2 CL Unearned Revenue"/>
      <sheetName val="9.3 CL Provisions"/>
      <sheetName val="9.4CL Other Current liabilities"/>
      <sheetName val="9.5 CL Finance lease liability"/>
      <sheetName val="10.1&amp;2 NCL Provisions"/>
      <sheetName val="10.3 NCL Deferred Tax Liabi"/>
      <sheetName val="10.4NCL Finance Lease Liability"/>
      <sheetName val="11 CL Derivative Fin Liabil "/>
      <sheetName val="Derivatives DUET"/>
      <sheetName val="12 CL &amp; NCL IBL &amp; Borrowings"/>
      <sheetName val=" Int Bearing Liabs DUET"/>
      <sheetName val="13. Contributed Equity"/>
      <sheetName val=" Equity Recapitalisation"/>
      <sheetName val="13.a Contributed equity"/>
      <sheetName val="13. Dist Paid &amp; Proposed DUET"/>
      <sheetName val="14. Reserves"/>
      <sheetName val="Retained Earnings"/>
      <sheetName val="15 Remuneration of auditors"/>
      <sheetName val="E&amp;Y14"/>
      <sheetName val=" E&amp;Y13"/>
      <sheetName val="17 Commitments"/>
      <sheetName val="30.c Finance leases"/>
      <sheetName val="21.Related Party "/>
      <sheetName val="Related Party DUET"/>
      <sheetName val="22. Investments in Controlled"/>
      <sheetName val="30.b Op Commitments"/>
      <sheetName val="Sheet1"/>
      <sheetName val="40. Supplementary info"/>
      <sheetName val="Lookup Table"/>
      <sheetName val="Mapping"/>
      <sheetName val="Current Year Trial Balance"/>
      <sheetName val="Prior Year Trial Balance"/>
      <sheetName val="Recon14"/>
      <sheetName val="Recon13"/>
      <sheetName val="Edits"/>
    </sheetNames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Update"/>
      <sheetName val="MthDL"/>
      <sheetName val="MarDL"/>
      <sheetName val="SeptDL"/>
      <sheetName val="HUF S"/>
      <sheetName val="Reg-Rev"/>
      <sheetName val="Lookup Table"/>
      <sheetName val="6 Dec 1999"/>
      <sheetName val="Assumptions"/>
      <sheetName val="WarehouseFees"/>
      <sheetName val="Funds"/>
      <sheetName val="Inputs"/>
      <sheetName val="Key"/>
      <sheetName val="FX Rates"/>
      <sheetName val="Acct_Recs"/>
      <sheetName val="COA Table"/>
      <sheetName val="Input page"/>
      <sheetName val="CORO9804"/>
      <sheetName val="Responsibilities"/>
    </sheetNames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orecast"/>
      <sheetName val="Variance analysis"/>
      <sheetName val="Guide"/>
      <sheetName val="Navigation"/>
      <sheetName val="Control"/>
      <sheetName val="Key assumptions"/>
      <sheetName val="Firstasset"/>
      <sheetName val="Site input sheet"/>
      <sheetName val="Blank input sheet"/>
      <sheetName val="Lastasset"/>
      <sheetName val="Consolidation"/>
      <sheetName val="Capital input"/>
      <sheetName val="Reports"/>
      <sheetName val="P&amp;L, cash flow, capex"/>
      <sheetName val="Balance sheet, prodn, sales"/>
      <sheetName val="Results grouped by KPI"/>
      <sheetName val="KPI Summary"/>
      <sheetName val="Charts"/>
      <sheetName val="Analyzer"/>
      <sheetName val="Sensitivities"/>
      <sheetName val="Financial definitions"/>
      <sheetName val="Record of changes"/>
      <sheetName val="MW_Forecast_0705"/>
      <sheetName val="SW_Forecast_0705"/>
      <sheetName val="Iron_Plant_SW_Forecast_0705"/>
      <sheetName val="Eucla_Forecast_0705"/>
      <sheetName val="MAC_Forecast_0705"/>
      <sheetName val="Hedge_Forecast_0705"/>
      <sheetName val="CRL_Forecast_0705"/>
      <sheetName val="CRL_FV_Forecast_0705"/>
      <sheetName val="MB_Forecast_0705"/>
      <sheetName val="Narama_Forecast_0705"/>
      <sheetName val="US_Forecast_0705"/>
      <sheetName val="CI_Forecast_0705"/>
      <sheetName val="Corp_Forecast_0705"/>
      <sheetName val="General input"/>
      <sheetName val="USAFV_Forecast_0705"/>
      <sheetName val="Consolidation_Entries"/>
      <sheetName val="Missing_Capital_0705"/>
      <sheetName val="Sheet_before_tax_calc"/>
      <sheetName val="Temp_op_bals"/>
      <sheetName val="Tax_calc"/>
      <sheetName val="US_Forecast_0705 US$"/>
      <sheetName val="Consol_Forecast_0705"/>
      <sheetName val="Non cash costs"/>
      <sheetName val="Variance analysis 1"/>
      <sheetName val="Variance analysis 2"/>
      <sheetName val="Budget1"/>
      <sheetName val="Forecast1"/>
      <sheetName val="Old sheets"/>
      <sheetName val="Iron_Plant_SW_Forecast_100%"/>
      <sheetName val="Tracking changes"/>
      <sheetName val="Update"/>
      <sheetName val="P&amp;L"/>
      <sheetName val="Data"/>
      <sheetName val="Lookups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del Diagram"/>
      <sheetName val="Input|Escalators"/>
      <sheetName val="Input|Opex"/>
      <sheetName val="Calc|Opex Forecast"/>
      <sheetName val="Calc|Opex Summary"/>
      <sheetName val="Output|Models"/>
      <sheetName val="Output|Tables"/>
      <sheetName val="Output|Reg Analysis"/>
      <sheetName val="Lookup|Tables"/>
      <sheetName val="Check|List"/>
    </sheetNames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Final"/>
      <sheetName val="GL Graph"/>
      <sheetName val="COGS Graph"/>
      <sheetName val="Waterfall Graph"/>
      <sheetName val="Forecast Graph"/>
      <sheetName val="Maint GL Summary"/>
      <sheetName val="Total"/>
      <sheetName val="Start"/>
      <sheetName val="50640"/>
      <sheetName val="50641"/>
      <sheetName val="50645"/>
      <sheetName val="50646"/>
      <sheetName val="50647"/>
      <sheetName val="50651"/>
      <sheetName val="50652"/>
      <sheetName val="50653"/>
      <sheetName val="50654"/>
      <sheetName val="50655"/>
      <sheetName val="50656"/>
      <sheetName val="End"/>
      <sheetName val="SAP Actual"/>
      <sheetName val="Pivot Actual"/>
      <sheetName val="Budget"/>
      <sheetName val="Pivot Budget"/>
      <sheetName val="Site input sheet"/>
    </sheetNames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 and Print Selection"/>
      <sheetName val="ZR25_Dload"/>
      <sheetName val="Data_Table"/>
      <sheetName val="Acct_Class_Cons"/>
      <sheetName val="P&amp;L_AAM"/>
      <sheetName val="Bal_Sheet_AAM"/>
      <sheetName val="Cash_Flow_YTD_Worksheet_AAM"/>
      <sheetName val="Cash_Flow_MTD_Worksheet_AAM"/>
      <sheetName val="Cash_Flow_Report_AAM"/>
      <sheetName val="Changes Log"/>
      <sheetName val="SAP Actual"/>
    </sheetNames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Source"/>
      <sheetName val="Control"/>
      <sheetName val="SAP Rpt"/>
      <sheetName val="YTD"/>
      <sheetName val="Forecast Upload"/>
      <sheetName val="PT_Data"/>
      <sheetName val="PT_Stocks"/>
      <sheetName val="PT_Budget"/>
      <sheetName val="Parameters"/>
      <sheetName val="Initialise"/>
      <sheetName val="Global Module"/>
      <sheetName val="Customise"/>
      <sheetName val="Query_Source"/>
      <sheetName val="Data_Table"/>
      <sheetName val="Acct_Class_Cons"/>
    </sheetNames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ct"/>
      <sheetName val="Control"/>
      <sheetName val="PL for BBJC"/>
      <sheetName val="PAR Cons PL"/>
      <sheetName val="PAR PL by Coy"/>
      <sheetName val="SS_CORT_ PL"/>
      <sheetName val="SS_AFIN_ PL"/>
      <sheetName val="PAR CapWork"/>
      <sheetName val="PAR BS by Coy"/>
      <sheetName val="PAR Cashflow"/>
      <sheetName val="HR&amp;SAFETY KPI"/>
      <sheetName val="SHARE KPI"/>
      <sheetName val="DataGraph"/>
      <sheetName val="DataBud"/>
      <sheetName val="DataActCORT"/>
      <sheetName val="DataBudCORT"/>
      <sheetName val="DataActAFIN"/>
      <sheetName val="DataBudAFIN"/>
      <sheetName val="DataAct Capex"/>
      <sheetName val="DataBud Capex"/>
      <sheetName val="Date"/>
      <sheetName val="PAR PL by Coy (copy)"/>
      <sheetName val="PAR Cashflow (copy)"/>
      <sheetName val="YTD Direct Costs"/>
      <sheetName val=" Lookup sheet (shared)"/>
      <sheetName val="Cost Centres"/>
      <sheetName val="Menu"/>
      <sheetName val="Lists"/>
      <sheetName val="Inputs"/>
      <sheetName val="Lookup|Tables"/>
      <sheetName val="Input|Assumptions"/>
      <sheetName val="Index"/>
      <sheetName val="Check|List"/>
      <sheetName val="Input|Escalators"/>
    </sheetNames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Marketing"/>
      <sheetName val="MW"/>
      <sheetName val="PT_Data"/>
      <sheetName val="5. Assum"/>
    </sheetNames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Switches"/>
      <sheetName val="Revision Log"/>
      <sheetName val="Main"/>
      <sheetName val="CoS_Tariff_Revenue"/>
      <sheetName val="Inputs (Scenarios)"/>
      <sheetName val="WACC (Scenarios)"/>
      <sheetName val="Load (Scenarios)"/>
      <sheetName val="Inputs (Final)"/>
      <sheetName val="WACC (Final)"/>
      <sheetName val="Load (Final)"/>
      <sheetName val="Tax_CoRE"/>
      <sheetName val="Asset"/>
      <sheetName val="Asset (Restructure)"/>
      <sheetName val="Shippers_Asset"/>
      <sheetName val="Tax_Asset"/>
      <sheetName val="BEP"/>
      <sheetName val="SolverSheet"/>
      <sheetName val="Tariff_Variation"/>
    </sheetNames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or"/>
      <sheetName val="2006"/>
      <sheetName val="Input--&gt; Staff"/>
      <sheetName val="Input--&gt;Travel"/>
      <sheetName val="Input--&gt; Contractors"/>
      <sheetName val="Input--&gt; Consultants"/>
      <sheetName val="Input--&gt; Cost recovery"/>
      <sheetName val="Input--&gt; Other"/>
      <sheetName val="Input--&gt; Property"/>
      <sheetName val="Input--&gt; Insurance"/>
      <sheetName val="2005"/>
      <sheetName val="Data--&gt;Actuals"/>
      <sheetName val="Link--&gt;Travel"/>
      <sheetName val="Menu"/>
      <sheetName val="Guide"/>
      <sheetName val="Params"/>
      <sheetName val="Marketing"/>
      <sheetName val="Lists"/>
    </sheetNames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pay"/>
      <sheetName val="rsa"/>
      <sheetName val="stip"/>
      <sheetName val="tier"/>
      <sheetName val="DESP"/>
      <sheetName val="Part Time"/>
      <sheetName val="2006"/>
    </sheetNames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</sheetNames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 NRs"/>
      <sheetName val="AER lookups"/>
      <sheetName val="AER ETL"/>
      <sheetName val="Business &amp; other details"/>
      <sheetName val="Change log"/>
      <sheetName val="Intro"/>
      <sheetName val="Log"/>
      <sheetName val="Summary of inputs"/>
      <sheetName val="DMS input"/>
      <sheetName val="Workings"/>
      <sheetName val="PTRM input"/>
      <sheetName val="WACC"/>
      <sheetName val="Assets"/>
      <sheetName val="Analysis"/>
      <sheetName val="Forecast revenues"/>
      <sheetName val="X factors"/>
      <sheetName val="DEMAND FORECASTS"/>
      <sheetName val="REFERENCE TARIFFS REVENUE"/>
      <sheetName val="REFERENCE TARIFFS"/>
      <sheetName val="Revenue summary"/>
      <sheetName val="Equity raising costs"/>
      <sheetName val="Chart 1-Revenue"/>
      <sheetName val="Chart 2-Price path"/>
      <sheetName val="Chart 3-Building blocks"/>
      <sheetName val="$ comparison"/>
      <sheetName val="Revenue Graph $2019"/>
      <sheetName val="BB Comparison"/>
      <sheetName val="DValue Tax"/>
      <sheetName val="AER ECM (AGN)"/>
      <sheetName val="Historical Demand Data"/>
      <sheetName val="Summary"/>
      <sheetName val="Block Split"/>
    </sheetNames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Sheet"/>
      <sheetName val="Sheet1"/>
      <sheetName val="Subscription Assumptions"/>
      <sheetName val="JUNE97080"/>
      <sheetName val="ChSheet"/>
      <sheetName val="DESP"/>
      <sheetName val="pay"/>
      <sheetName val="tier"/>
    </sheetNames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LCULATIONS"/>
      <sheetName val="INTEREST RATE DATA"/>
      <sheetName val="FX DATA"/>
      <sheetName val="INTEREST RATE DATA (2004)"/>
      <sheetName val="FX DATA (2004)"/>
      <sheetName val="Download Sheet"/>
    </sheetNames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umptions"/>
      <sheetName val="MM info"/>
      <sheetName val="Timetable"/>
      <sheetName val="CASH"/>
      <sheetName val="FX"/>
      <sheetName val="Tax Calculation"/>
      <sheetName val="Inv - IPO"/>
      <sheetName val="Inv - Existing"/>
      <sheetName val="Contact List"/>
      <sheetName val="Sheet2"/>
      <sheetName val="TO DO"/>
      <sheetName val="Download Sheet"/>
      <sheetName val="CALCULATIONS"/>
      <sheetName val="塅䕃⹌塅Ect List"/>
      <sheetName val="Ass-Fin"/>
      <sheetName val="Assumptions"/>
      <sheetName val="Brussels"/>
      <sheetName val="Off Bidco A"/>
      <sheetName val="Com A"/>
      <sheetName val="#REF"/>
    </sheetNames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xchange Rates"/>
      <sheetName val="Prices"/>
      <sheetName val="FirstAsset"/>
      <sheetName val="Ekati"/>
      <sheetName val="Second_Last_Asset"/>
      <sheetName val="LastAsset"/>
      <sheetName val="Consolidated"/>
      <sheetName val="LinkTemplate"/>
      <sheetName val="PasswordDlg"/>
      <sheetName val="InputTemplate"/>
      <sheetName val="Divider"/>
      <sheetName val="DropDownData"/>
      <sheetName val="dlgSheetToLink"/>
      <sheetName val="dlgNoAddins"/>
      <sheetName val="dlgAddinsHelp"/>
      <sheetName val="Print_Master"/>
      <sheetName val="DialogDeleteAsset"/>
      <sheetName val="DialogSupport"/>
      <sheetName val="DialogAbout"/>
      <sheetName val="dlgAddinsNotes"/>
      <sheetName val="DialogFileType"/>
      <sheetName val="DialogAreYouSure"/>
      <sheetName val="DialogAssetName"/>
      <sheetName val="Timetable"/>
      <sheetName val="Index"/>
    </sheetNames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xchange Rates"/>
      <sheetName val="Prices"/>
      <sheetName val="FirstAsset"/>
      <sheetName val="Ekati"/>
      <sheetName val="Second_Last_Asset"/>
      <sheetName val="EFA_Adjustment"/>
      <sheetName val="LastAsset"/>
      <sheetName val="Consolidated"/>
      <sheetName val="LinkTemplate"/>
      <sheetName val="PasswordDlg"/>
      <sheetName val="EFATemplate"/>
      <sheetName val="InputTemplate"/>
      <sheetName val="Divider"/>
      <sheetName val="DropDownData"/>
      <sheetName val="dlgSheetToLink"/>
      <sheetName val="dlgNoAddins"/>
      <sheetName val="dlgAddinsHelp"/>
      <sheetName val="Print_Master"/>
      <sheetName val="DialogDeleteAsset"/>
      <sheetName val="DialogSupport"/>
      <sheetName val="DialogAbout"/>
      <sheetName val="dlgAddinsNotes"/>
      <sheetName val="DialogFileType"/>
      <sheetName val="DialogAreYouSure"/>
      <sheetName val="DialogAssetName"/>
    </sheetNames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end Variances"/>
      <sheetName val="Flash"/>
      <sheetName val="Sales"/>
      <sheetName val="WD10"/>
      <sheetName val="Weekly Variances"/>
      <sheetName val="Flash Forecast"/>
      <sheetName val="Validation"/>
      <sheetName val="SAPBEXqueries"/>
      <sheetName val="SAPBEXfilters"/>
      <sheetName val="EBIT"/>
      <sheetName val="Mining"/>
      <sheetName val="Summ Nmins"/>
      <sheetName val="Plant 2"/>
      <sheetName val="SR"/>
      <sheetName val="Plant 1"/>
      <sheetName val="Controls"/>
      <sheetName val="SR-Prodtrak"/>
      <sheetName val="Narngulu"/>
      <sheetName val="P1 &amp; P2 Costs"/>
      <sheetName val="Eneabba"/>
      <sheetName val="MW Mining"/>
      <sheetName val="Gingin"/>
      <sheetName val="Minerals"/>
      <sheetName val="Exchange Rates"/>
      <sheetName val="Start"/>
      <sheetName val="Prices"/>
    </sheetNames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TOTALS"/>
      <sheetName val="Exchange Rates"/>
      <sheetName val="INFO"/>
      <sheetName val="DON BACON"/>
      <sheetName val="JOHN BOGATZ"/>
      <sheetName val="MATT GIESECKE"/>
      <sheetName val="RONALD HINSLEY"/>
      <sheetName val="MIKE JONAGAN"/>
      <sheetName val="DOUGLAS LINK"/>
      <sheetName val="RANDAL MILLER"/>
      <sheetName val="BEN SMITH"/>
      <sheetName val="SPARE"/>
      <sheetName val="Resident TR's"/>
      <sheetName val="NR TR"/>
      <sheetName val="ROBERT BROWNING"/>
      <sheetName val="Update"/>
      <sheetName val="P&amp;L"/>
      <sheetName val="Monthend Variances"/>
      <sheetName val="MONTHLY_TOTALS"/>
      <sheetName val="Exchange_Rates"/>
      <sheetName val="DON_BACON"/>
      <sheetName val="JOHN_BOGATZ"/>
      <sheetName val="MATT_GIESECKE"/>
      <sheetName val="RONALD_HINSLEY"/>
      <sheetName val="MIKE_JONAGAN"/>
      <sheetName val="DOUGLAS_LINK"/>
      <sheetName val="RANDAL_MILLER"/>
      <sheetName val="BEN_SMITH"/>
      <sheetName val="Resident_TR's"/>
      <sheetName val="NR_TR"/>
      <sheetName val="ROBERT_BROWNING"/>
      <sheetName val="GS"/>
      <sheetName val="MBR"/>
      <sheetName val="Index"/>
      <sheetName val="Drivers"/>
      <sheetName val="Headcount"/>
      <sheetName val="Payroll 1st Jul 2000 to 30th Ju"/>
      <sheetName val="H_C Graphs"/>
    </sheetNames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ver"/>
      <sheetName val="EBITDA"/>
      <sheetName val="Constraints"/>
      <sheetName val="DataQuality"/>
      <sheetName val="AP Comments"/>
      <sheetName val="Mine"/>
      <sheetName val=" Su HMC"/>
      <sheetName val=" SR HMC"/>
      <sheetName val="NCSM"/>
      <sheetName val="CSM"/>
      <sheetName val="SR"/>
      <sheetName val="Sales - Product Stocks"/>
      <sheetName val="2003 - Production Graphs"/>
      <sheetName val="Quality Graphs"/>
      <sheetName val="Quality Data"/>
      <sheetName val="2004 AP v FC Variance"/>
      <sheetName val="2004 - SW Mgt Summary"/>
      <sheetName val="2004 - Production Graphs"/>
      <sheetName val="2005 - SW Mgt Summary"/>
      <sheetName val="2005 - Production Graphs"/>
      <sheetName val="2006 - SW Mgt Summary"/>
      <sheetName val="2006 - Production Graphs "/>
      <sheetName val="2003 - SW Mgt Summary"/>
      <sheetName val="SW Mining AP"/>
      <sheetName val="Accounting Summary"/>
      <sheetName val="Final Product Quality Summary"/>
      <sheetName val="Utilisation"/>
      <sheetName val="Recoveries "/>
      <sheetName val="2003 AP Forecast Data"/>
      <sheetName val="2003 AP Mgt Summary"/>
      <sheetName val="M-Ratios"/>
      <sheetName val="Forecast Summary"/>
      <sheetName val="Mining Summary"/>
      <sheetName val="Approvals - Ext"/>
      <sheetName val="Approvals - SW"/>
      <sheetName val="Stockpile Data Entry"/>
      <sheetName val="Th Corrections"/>
      <sheetName val="Exchange Rates"/>
      <sheetName val="INFO"/>
    </sheetNames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Menu"/>
      <sheetName val="Summary"/>
      <sheetName val="BoardPL"/>
      <sheetName val="Variances"/>
      <sheetName val="Sheet1"/>
      <sheetName val="Detail"/>
      <sheetName val="TrancheDetail"/>
      <sheetName val="MarginDetail"/>
      <sheetName val="ActBar1"/>
      <sheetName val="ActPie1"/>
      <sheetName val="ActPie2"/>
      <sheetName val="GrpTot"/>
      <sheetName val="DetailAct2"/>
      <sheetName val="DetailActivity"/>
      <sheetName val="RollGraph"/>
      <sheetName val="Audit"/>
      <sheetName val="Capital"/>
      <sheetName val="CCSummary"/>
      <sheetName val="Results"/>
      <sheetName val="UnitResults"/>
      <sheetName val="CapResults"/>
      <sheetName val="BookResults"/>
      <sheetName val="Edits"/>
      <sheetName val="Notes"/>
      <sheetName val="Chartdata"/>
      <sheetName val="Actual"/>
      <sheetName val="BudgetAlt"/>
      <sheetName val="Budget"/>
      <sheetName val="OutLook"/>
      <sheetName val="LastYr"/>
      <sheetName val="Roll12"/>
      <sheetName val="CapActual"/>
      <sheetName val="CapBudget"/>
      <sheetName val="CapOutLook"/>
      <sheetName val="UnitActual"/>
      <sheetName val="UnitBudget"/>
      <sheetName val="UnitOutLook"/>
      <sheetName val="StatsActual"/>
      <sheetName val="StatsBudget"/>
      <sheetName val="StatsOutlook"/>
      <sheetName val="APHrs"/>
      <sheetName val="Coy2Jnls"/>
      <sheetName val="Accounts"/>
      <sheetName val="CostCentres"/>
      <sheetName val="FunNames"/>
      <sheetName val="BookLInes"/>
      <sheetName val="ITCombos"/>
      <sheetName val="Coy2"/>
      <sheetName val="Contingencies"/>
      <sheetName val="ModMacro"/>
      <sheetName val="ModUtil"/>
      <sheetName val="Dialog1"/>
      <sheetName val="ModMthEnd"/>
      <sheetName val="ModDelete"/>
      <sheetName val="Forecast Summary"/>
      <sheetName val="AOB Tenix Unitised"/>
      <sheetName val="ICR Analysis"/>
      <sheetName val="Budget Analysis"/>
    </sheetNames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onthly Input Sheet"/>
      <sheetName val="Engine summary"/>
      <sheetName val="Table"/>
      <sheetName val="Hrs"/>
      <sheetName val="C40 &amp;T70"/>
      <sheetName val="LM 500"/>
      <sheetName val="Mars 90"/>
      <sheetName val="Mars 100"/>
      <sheetName val="Stage 4 Mars 100"/>
      <sheetName val="PGT 10"/>
      <sheetName val="Engine change tracking"/>
      <sheetName val="Compressors"/>
      <sheetName val="Stations"/>
      <sheetName val="Compressor Types"/>
      <sheetName val="CS Operating Stats (Last Month)"/>
      <sheetName val="CS Operational Start &amp; Stops"/>
      <sheetName val="Availability (12 Month Average)"/>
      <sheetName val="Reliability (12 Month Average)"/>
      <sheetName val="Use Factor (12 Month Average)"/>
      <sheetName val="Others (12 Month Average)"/>
      <sheetName val="Targets &amp; Indicators"/>
      <sheetName val="CS Run Hrs Stats"/>
      <sheetName val="CS Stand By Hrs Stats"/>
      <sheetName val="CS Planned Outage Hrs Stats"/>
      <sheetName val="CS Forced Outage Hrs Stats"/>
      <sheetName val="CS Starts Count Stats"/>
      <sheetName val="CS Failed Starts Count Stats"/>
      <sheetName val="CS Total Stops Count Stats"/>
      <sheetName val="CS Planned Stops Count Stats"/>
      <sheetName val="CS Forced Stops Count Stats"/>
      <sheetName val="CS Reliability Data"/>
      <sheetName val="STN Reliability Data"/>
      <sheetName val="CS Availability Data"/>
      <sheetName val="STN Availability Data"/>
      <sheetName val="CS Use Factor Data"/>
      <sheetName val="STN Use Factor Data"/>
      <sheetName val="GUF General Data"/>
      <sheetName val="GUF Receipts Data"/>
      <sheetName val="Config MDPC Data"/>
      <sheetName val="Yellow 12 average"/>
      <sheetName val="All units cht"/>
      <sheetName val="All units data"/>
      <sheetName val="KPI"/>
      <sheetName val="Configuration Sheet"/>
      <sheetName val="Edits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Forecast"/>
      <sheetName val="Opex Forecast with Prod Growth"/>
      <sheetName val="Input - Cost Escalation"/>
      <sheetName val="Input - Output Growth"/>
      <sheetName val="Input - Non-Base Year Costs"/>
      <sheetName val="Opex Summary"/>
      <sheetName val="GL Summary - Nom (3)"/>
      <sheetName val="GL Summary - Nom (2)"/>
      <sheetName val="Actual DBP % of Labour Cost"/>
      <sheetName val="Input Cost &amp; Productivity decis"/>
      <sheetName val="EGWWS % Change"/>
      <sheetName val="SUG"/>
      <sheetName val="Opex Graph $2020"/>
      <sheetName val="Opex Graph $2020 Shipper"/>
      <sheetName val="Insurance Cost"/>
      <sheetName val="18 Act v 19 Budget"/>
      <sheetName val="GL Summary - Nom"/>
      <sheetName val="All Industries WPI"/>
      <sheetName val="EGWWS WPI"/>
    </sheetNames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file"/>
      <sheetName val="Bernie's_Query"/>
      <sheetName val="WMP_Sum"/>
      <sheetName val="Sheet3"/>
      <sheetName val="Maj.Proj. Snapshot"/>
      <sheetName val="Overall Snapshot"/>
      <sheetName val="Q1 Forecast Analysis"/>
      <sheetName val="WMP_Fix"/>
      <sheetName val="WMP_Var"/>
      <sheetName val="WMP_CPT"/>
      <sheetName val="Craig's Sheet"/>
      <sheetName val="Drag Thro' Prog."/>
      <sheetName val="Summary"/>
      <sheetName val="Seasonalisation"/>
      <sheetName val="Construction V3"/>
      <sheetName val="Debt - HoldCo"/>
      <sheetName val="Tax"/>
      <sheetName val="GenAss"/>
      <sheetName val="Guide"/>
      <sheetName val="Monthly Input Sheet"/>
      <sheetName val="Maj_Proj__Snapshot"/>
      <sheetName val="Overall_Snapshot"/>
      <sheetName val="Q1_Forecast_Analysis"/>
      <sheetName val="Craig's_Sheet"/>
      <sheetName val="Drag_Thro'_Prog_"/>
      <sheetName val="Construction_V3"/>
      <sheetName val="Single Entity"/>
      <sheetName val="E13 TXU Trading"/>
      <sheetName val="Edits"/>
      <sheetName val="5. Assum"/>
      <sheetName val="15. Debt"/>
      <sheetName val="Reg Rev Calc"/>
      <sheetName val="CMLink"/>
      <sheetName val="Inputs"/>
      <sheetName val="BS-Mth"/>
    </sheetNames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EVSCRATCH"/>
      <sheetName val="Cover page"/>
      <sheetName val="ev_HiddenInfo"/>
      <sheetName val="Errors"/>
      <sheetName val="Output graphs"/>
      <sheetName val="Corporate forecast model"/>
      <sheetName val="Summary for Consolidation"/>
      <sheetName val="Financials"/>
      <sheetName val="Value chain"/>
      <sheetName val="Production and sales"/>
      <sheetName val="Non mag HMC production"/>
      <sheetName val="Mine Sequence"/>
      <sheetName val="Setup - General"/>
      <sheetName val="Setup - mine sequence"/>
      <sheetName val="Setup - Marketing"/>
      <sheetName val="Setup - tax"/>
      <sheetName val="Setup - Capital expenditure"/>
      <sheetName val="Setup - working capital"/>
      <sheetName val="Setup - D&amp;A"/>
      <sheetName val="Setup - closure provisions"/>
      <sheetName val="Setup - admin &amp; shared service"/>
      <sheetName val="Setup - Mines"/>
      <sheetName val="Setup - Hamilton MSP"/>
      <sheetName val="Setup - Mildura MSP"/>
      <sheetName val="Setup - MUP &amp; WCP &amp; MBP"/>
      <sheetName val="Setup - Mine schedules"/>
      <sheetName val="Setup - purchase HMC"/>
      <sheetName val="Setup - sell HMC"/>
      <sheetName val="Setup - standalone evaluation"/>
      <sheetName val="Hamilton MSP"/>
      <sheetName val="Hamilton HMC stock balance"/>
      <sheetName val="Mildura MSP"/>
      <sheetName val="Mildura HMC stock balance"/>
      <sheetName val="Resources and reserves"/>
      <sheetName val="Selected reserve summary"/>
      <sheetName val="Reserve ranking"/>
      <sheetName val="Reserve analysis"/>
      <sheetName val="Mine Studies"/>
      <sheetName val="Mine startups"/>
      <sheetName val="Mine physicals summary"/>
      <sheetName val="Concentrator utilisation"/>
      <sheetName val="Concentrator lookup"/>
      <sheetName val="Aggregate concentrator"/>
      <sheetName val="Study costs"/>
      <sheetName val="Establishment costs"/>
      <sheetName val="Establishment amortisation"/>
      <sheetName val="Mine establishment NBV"/>
      <sheetName val="MUP move cost"/>
      <sheetName val="MUP move cost (nom)"/>
      <sheetName val="Study &amp; establishment (nom)"/>
      <sheetName val="MUP move amortisation"/>
      <sheetName val="MUP move NBV"/>
      <sheetName val="WCP move cost"/>
      <sheetName val="WCP move cost (nom)"/>
      <sheetName val="WCP move amortisation"/>
      <sheetName val="WCP move NBV"/>
      <sheetName val="Minesite fixed costs"/>
      <sheetName val="Mining admin costs"/>
      <sheetName val="Dewatering costs"/>
      <sheetName val="Overburden costs"/>
      <sheetName val="Overburden costs (nominal)"/>
      <sheetName val="Overburden amortisation"/>
      <sheetName val="Overburden balance sheet"/>
      <sheetName val="Mining costs"/>
      <sheetName val="Oversize removal costs"/>
      <sheetName val="Mining byproduct costs"/>
      <sheetName val="Feed prep costs"/>
      <sheetName val="Non mag HMC cartage costs"/>
      <sheetName val="Rehab liability incurred"/>
      <sheetName val="Rehab cash cost"/>
      <sheetName val="Closure cash cost"/>
      <sheetName val="Rehab &amp; closure cash cost"/>
      <sheetName val="Rehab &amp; closure provided"/>
      <sheetName val="Rehab &amp; closure BS prov"/>
      <sheetName val="WCP operating cost"/>
      <sheetName val="MUP operating cost"/>
      <sheetName val="MBP operating cost"/>
      <sheetName val="Con 1 primary HMC"/>
      <sheetName val="Con 2 primary HMC"/>
      <sheetName val="Con 3 primary HMC"/>
      <sheetName val="Con 4 primary HMC"/>
      <sheetName val="Updating quality"/>
      <sheetName val="Con 1 final HMC"/>
      <sheetName val="Con 2 final HMC"/>
      <sheetName val="Con 3 final HMC"/>
      <sheetName val="Con 4 final HMC"/>
      <sheetName val="Con 1 ilmenite quality"/>
      <sheetName val="Con 2 ilmenite quality"/>
      <sheetName val="Con 3 ilmenite quality"/>
      <sheetName val="Con 4 ilmenite quality"/>
      <sheetName val="Schedule Con 1"/>
      <sheetName val="Schedule Con 2"/>
      <sheetName val="Schedule Con 3"/>
      <sheetName val="Schedule Con 4"/>
      <sheetName val="Dialog - Financials print"/>
      <sheetName val="Dialog - Mine print"/>
      <sheetName val="Dialog - Purchased print"/>
      <sheetName val="Dialog - Reserves Print"/>
      <sheetName val="Dialog - Reserves View"/>
      <sheetName val="Dialog - Insert Reserves"/>
      <sheetName val="Dialog - Mine view"/>
      <sheetName val="Dialog - purchased view"/>
      <sheetName val="Masterfile"/>
      <sheetName val="WMP_Fix"/>
      <sheetName val="Bernie's_Query"/>
    </sheetNames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Definitions"/>
      <sheetName val="Business details (1.1)"/>
      <sheetName val="Operating Inc. RPM (2.1)"/>
      <sheetName val="Maintenance Inc. RPM (2.2)"/>
      <sheetName val="Operating Exc. RPM (2.3)"/>
      <sheetName val="Maintenance Exc. RPM (2.4)"/>
      <sheetName val="Allowance vs actual (2.5)"/>
      <sheetName val="Actual vs forecast (2.6)"/>
      <sheetName val="Provisions (2.7)"/>
      <sheetName val="Scale escalation (2.8)"/>
      <sheetName val="Opex Step Changes (2.9) "/>
      <sheetName val="Opex Reconciliation (2.10)"/>
      <sheetName val="Opex input to PTRM (2.11)"/>
      <sheetName val="Capex - spend (3.1)"/>
      <sheetName val="Capex - past allowances (3.2)"/>
      <sheetName val="Capex - past proposals (3.3)"/>
      <sheetName val="Capex - volumes (3.4)"/>
      <sheetName val="Capex - Inputs (3.5)"/>
      <sheetName val="Capex - RAB Allocation (3.6)"/>
      <sheetName val="Capex - TAB Allocation (3.7)"/>
      <sheetName val="Capex - disposals (3.8)"/>
      <sheetName val="Alt. Control Services (4.1)"/>
      <sheetName val="PL RAB (4.2)"/>
      <sheetName val="PL model Inputs Capex (4.3)"/>
      <sheetName val="PL O&amp;M (4.4)"/>
      <sheetName val="Metering RAB (4.5)"/>
      <sheetName val="Metering capex (4.6)"/>
      <sheetName val="Metering O&amp;M (4.7)"/>
      <sheetName val="Total Opex Inc. RPM (5.1)"/>
      <sheetName val="Total Opex Exc. RPM (5.2)"/>
      <sheetName val="Total Overheads (5.3)"/>
      <sheetName val="Outsourcing (5.4)"/>
      <sheetName val="Input cost escalation (5.5)"/>
      <sheetName val="Tax (5.6)"/>
      <sheetName val="Customers (6.1)"/>
      <sheetName val="Energy consumption (6.2)"/>
      <sheetName val="MD at network level (6.3)"/>
      <sheetName val="MD by connect point (6.4)"/>
      <sheetName val="MD by substation (6.5)"/>
      <sheetName val="MD by feeder (6.6)"/>
      <sheetName val="ACIL Tasman forecasts (6.7)"/>
      <sheetName val="Past Demand Forecasts (6.8)"/>
      <sheetName val="Asset age (6.9)"/>
      <sheetName val="Asset capacity (6.10)"/>
      <sheetName val="Projects (6.11)"/>
      <sheetName val="Contributions (6.12)"/>
      <sheetName val="Prices (6.13)"/>
      <sheetName val="Service standards (6.14)"/>
      <sheetName val="Daily performance data (6.15)"/>
      <sheetName val="Regulatory obligations (7.1)"/>
      <sheetName val="Policies (7.2)"/>
      <sheetName val="Key Assumptions (7.3)"/>
      <sheetName val="Assumptions Register"/>
    </sheetNames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- overview"/>
      <sheetName val="Output - b"/>
      <sheetName val="Output - analysis"/>
      <sheetName val="Output - a"/>
      <sheetName val="Output - compare"/>
      <sheetName val="output NEW - profile"/>
      <sheetName val="output OLD - profile"/>
      <sheetName val="Incremental Int (1st round)"/>
      <sheetName val="Interest on Interest for S17"/>
      <sheetName val="Incremental Int (2)"/>
      <sheetName val="Incremental Int (3)"/>
      <sheetName val="intermediate QRisk"/>
      <sheetName val="source NEW. QRisk"/>
      <sheetName val="source NEW.  Workings"/>
      <sheetName val="source NEW. Rate"/>
      <sheetName val="scource NEW. Maturity"/>
      <sheetName val="source NEW. New Debt"/>
      <sheetName val="source NEW. CPI"/>
      <sheetName val="source NEW. WAC LT"/>
      <sheetName val="source NEW. WAC CPI"/>
      <sheetName val="source NEW. WAC ST"/>
      <sheetName val="source OLD. QRisk"/>
      <sheetName val="source OLD.  Workings"/>
      <sheetName val="source OLD. Rate"/>
      <sheetName val="scource OLD. Maturity "/>
      <sheetName val="source OLD. New Debt"/>
      <sheetName val="source OLD. CPI"/>
      <sheetName val="source OLD. WAC LT"/>
      <sheetName val="source OLD. WAC CPI"/>
      <sheetName val="source OLD. WAC ST"/>
      <sheetName val="Sheet1"/>
    </sheetNames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heet"/>
      <sheetName val="To Do"/>
      <sheetName val="Financials Comparison"/>
      <sheetName val="Overview"/>
      <sheetName val="Check"/>
      <sheetName val="Results&gt;&gt;"/>
      <sheetName val="DuPont"/>
      <sheetName val="Financials - SDPRev"/>
      <sheetName val="Inputs&gt;&gt;"/>
      <sheetName val="Input - SDP"/>
      <sheetName val="Input - RRM"/>
      <sheetName val="Variables"/>
      <sheetName val="WACC"/>
      <sheetName val="Controls&gt;&gt;"/>
      <sheetName val="Scenarios"/>
      <sheetName val="SDP_A"/>
      <sheetName val="RRM_A"/>
      <sheetName val="Calculations&gt;&gt;"/>
      <sheetName val="Input Adjustments"/>
      <sheetName val="Summary Revenue"/>
      <sheetName val="Summary Costs"/>
      <sheetName val="Deferred Revenue"/>
      <sheetName val="Working Cap"/>
      <sheetName val="Assets Revenue"/>
      <sheetName val="Tax ICB Depn"/>
      <sheetName val="Depn Rev"/>
      <sheetName val="Assets Costs"/>
      <sheetName val="Depn Cost"/>
      <sheetName val="Depn Cost2"/>
      <sheetName val="Cash Cons"/>
      <sheetName val="Cap Cons"/>
      <sheetName val="CAPEX Forecast"/>
      <sheetName val="Finance Costs"/>
      <sheetName val="CAPEX Costs"/>
      <sheetName val="Non-Cap"/>
      <sheetName val="O&amp;M"/>
      <sheetName val="CAPEX Costs Scenario"/>
      <sheetName val="Return on Asset"/>
      <sheetName val="Tax on Cap Cons"/>
      <sheetName val="ERC"/>
      <sheetName val="X-Access Periods"/>
      <sheetName val="Adjustment Mechanisms"/>
      <sheetName val="Smoothing"/>
      <sheetName val="New_Smoothing"/>
      <sheetName val="Tax_Analysis"/>
      <sheetName val="Tax_Analysis_Comparison"/>
    </sheetNames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&gt;100k"/>
      <sheetName val="Report"/>
      <sheetName val="table"/>
      <sheetName val="WBS elements table"/>
      <sheetName val="Project Identifier"/>
      <sheetName val="Jun YTD"/>
      <sheetName val="May Invoice"/>
      <sheetName val="Actual Invoice"/>
      <sheetName val="GAS&gt;100000"/>
      <sheetName val="Credit - Static"/>
      <sheetName val="DATA"/>
      <sheetName val="Splash"/>
      <sheetName val="Setup - General"/>
      <sheetName val="Cover page"/>
      <sheetName val="SPN"/>
      <sheetName val="ST Group Financials"/>
      <sheetName val="WBS_elements_table"/>
      <sheetName val="Project_Identifier"/>
      <sheetName val="Jun_YTD"/>
      <sheetName val="May_Invoice"/>
      <sheetName val="Actual_Invoice"/>
      <sheetName val="Opex Dashboard"/>
      <sheetName val="ICR Analysis"/>
      <sheetName val="Budget Analysis"/>
      <sheetName val="5. Assum"/>
      <sheetName val="15. Debt"/>
    </sheetNames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NoLinks"/>
      <sheetName val="FSMAS RECS"/>
      <sheetName val="FSMAS INTERCO"/>
      <sheetName val="FSCEN RECS"/>
      <sheetName val="FSCEN INTERCO"/>
      <sheetName val="FSMBD RECS "/>
      <sheetName val="FSMBD INTERCO"/>
      <sheetName val="FSCSO RECS "/>
      <sheetName val="FSCSO INTERCO"/>
      <sheetName val="MBL IV RECONS"/>
      <sheetName val="MBL IV INTERCOY"/>
      <sheetName val="Timetable"/>
      <sheetName val="Jun YTD"/>
      <sheetName val="MBL DEC"/>
      <sheetName val="WHT matrix"/>
      <sheetName val="K4 - Regpivot BS"/>
      <sheetName val="GENERAL"/>
      <sheetName val="MAR Dload"/>
      <sheetName val="BS"/>
      <sheetName val="MSIM P&amp;L"/>
      <sheetName val="Trial balances "/>
      <sheetName val="Maturity Bands"/>
      <sheetName val="Inputs"/>
      <sheetName val="Margins"/>
      <sheetName val="Assumptions"/>
      <sheetName val="Sheet1"/>
      <sheetName val="BP1AU BP1OB Bal Sheet"/>
      <sheetName val="BP1AU BP1OB PnL"/>
      <sheetName val="Finance Inputs"/>
      <sheetName val="Lookups"/>
      <sheetName val="1.2.Lookups"/>
      <sheetName val="SFCP"/>
      <sheetName val="gl_int_summary"/>
      <sheetName val="gl_int_summary_old"/>
      <sheetName val="GL TABLES"/>
      <sheetName val="PUMA Mtgs - MM"/>
      <sheetName val="Input_ Costs"/>
      <sheetName val="ADF Budget Template"/>
    </sheetNames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ID PL (2)"/>
      <sheetName val="IID PL 2 (3)"/>
      <sheetName val="IID BS (4)"/>
      <sheetName val="Consol Adjust BS"/>
      <sheetName val="Consol Adjustments P&amp;L"/>
      <sheetName val="IID Inv (5)"/>
      <sheetName val="ROCE (6)"/>
      <sheetName val="GWP (7-8)"/>
      <sheetName val="GWP P (9)"/>
      <sheetName val="Policies(10-12)"/>
      <sheetName val="Ad Exp (13)"/>
      <sheetName val="SAA BS"/>
      <sheetName val="SAA PL (14)"/>
      <sheetName val="SAIA PL (15)"/>
      <sheetName val="SAIA Inv (16)"/>
      <sheetName val="SALI PL (17)"/>
      <sheetName val="SALI Inv PH (18)"/>
      <sheetName val="SAIA BS"/>
      <sheetName val="SALI BS"/>
      <sheetName val="Ex SAFS Inv (19)"/>
      <sheetName val="SAWM PL (20)"/>
      <sheetName val="SAFS PL (21)"/>
      <sheetName val="SAWM BS"/>
      <sheetName val="SAFS BS"/>
      <sheetName val="SAFS Inv (22)"/>
      <sheetName val="Budget PL"/>
      <sheetName val="MBL IV RECONS"/>
      <sheetName val="MBL IV INTERCOY"/>
    </sheetNames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ted Tariff"/>
      <sheetName val="Regulated Tax Depn"/>
    </sheetNames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rgins"/>
      <sheetName val="Tax Sched"/>
      <sheetName val="MBL IV RECONS"/>
      <sheetName val="MBL IV INTERCOY"/>
      <sheetName val="summary"/>
      <sheetName val="Mthly Trst Cflow"/>
      <sheetName val="Inputs"/>
      <sheetName val="externals"/>
      <sheetName val="ProfitLoss"/>
      <sheetName val="GAP"/>
      <sheetName val="L SUBS"/>
      <sheetName val="Macq. Mtgs - Pivot"/>
      <sheetName val="Cover"/>
      <sheetName val="BS"/>
      <sheetName val="TB"/>
      <sheetName val="시산표"/>
      <sheetName val="분개"/>
      <sheetName val="PUMA Mtgs - MM"/>
      <sheetName val="MIML RECONCILIATIONS"/>
      <sheetName val="MBLGR_MIMLFSMASAU"/>
      <sheetName val="RAMM RECONCILIATIONS"/>
      <sheetName val="Sales"/>
      <sheetName val="apr-aug"/>
      <sheetName val="Forex Forward Contracts(0808)"/>
      <sheetName val="Non Temporary"/>
      <sheetName val="Ass"/>
      <sheetName val="RECONCILIATIONS"/>
      <sheetName val="BP1AU BP1OB Bal Sheet"/>
      <sheetName val="BP1AU BP1OB PnL"/>
      <sheetName val="012"/>
      <sheetName val="Data"/>
      <sheetName val="Week's Data"/>
      <sheetName val="BMP"/>
      <sheetName val="WHT matrix"/>
      <sheetName val="OVGERNED"/>
      <sheetName val="LeadSheets"/>
      <sheetName val="CAM POOL SUMM"/>
      <sheetName val="MGMT FEE"/>
      <sheetName val="FED DEPR"/>
      <sheetName val="Reconciliation"/>
      <sheetName val="Entity Table"/>
      <sheetName val="Query"/>
      <sheetName val="Date Input"/>
      <sheetName val="RCN-Building"/>
      <sheetName val="ownfunds"/>
      <sheetName val="TaxCalc"/>
      <sheetName val="OF Ass"/>
      <sheetName val="MIG Ass"/>
      <sheetName val="Data Input"/>
      <sheetName val="N"/>
      <sheetName val="Inc Stmt Data"/>
      <sheetName val="Finance Inputs"/>
      <sheetName val="gl_int_summary"/>
      <sheetName val="gl_int_summary_old"/>
      <sheetName val="GL TABLES"/>
      <sheetName val="CFR_WON"/>
      <sheetName val="Lookups"/>
      <sheetName val="1.2.Lookups"/>
      <sheetName val="SFCP"/>
      <sheetName val="Costs"/>
      <sheetName val="Assumptions"/>
      <sheetName val="Input_ Costs"/>
      <sheetName val="Split"/>
      <sheetName val="Project Description"/>
      <sheetName val="Exchange rates"/>
      <sheetName val="Financing"/>
      <sheetName val="Input"/>
      <sheetName val="Budget PL"/>
      <sheetName val="STC3"/>
      <sheetName val="Non-Statistical Sampling Master"/>
      <sheetName val="Global Data"/>
      <sheetName val="Summary LIAB &amp; PYMT"/>
      <sheetName val="TS - Federal TI"/>
      <sheetName val="Two Step Revenue Testing Master"/>
      <sheetName val="9609Aß"/>
      <sheetName val="Trial balances 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11"/>
      <sheetName val="Sheet2"/>
      <sheetName val="Sheet3"/>
      <sheetName val="test"/>
      <sheetName val="Credit - Static"/>
      <sheetName val="YTD Direct Costs"/>
      <sheetName val="Inputs_11"/>
      <sheetName val="Feuil1"/>
      <sheetName val="Feuil2"/>
      <sheetName val="Feuil3"/>
      <sheetName val="Currency"/>
      <sheetName val="login"/>
      <sheetName val="Appendice MAT"/>
      <sheetName val="Appendice MIX"/>
      <sheetName val="Taiwan"/>
      <sheetName val="China"/>
      <sheetName val="Topaz"/>
      <sheetName val="BASE"/>
      <sheetName val="#REF"/>
      <sheetName val="Liste mois"/>
      <sheetName val="Singapore"/>
      <sheetName val="Malaysia"/>
      <sheetName val="Indochina"/>
      <sheetName val="Explanation &amp; configuration"/>
      <sheetName val="SIMU"/>
      <sheetName val="Table"/>
      <sheetName val=" MB qualités"/>
      <sheetName val="effet devise overh"/>
      <sheetName val="effets devises ap"/>
      <sheetName val="Feuille de Référence"/>
      <sheetName val="Parameters"/>
      <sheetName val="A&amp;P Ovh OP"/>
      <sheetName val="Key O-H Fin LC"/>
      <sheetName val="Reconciliation-verif"/>
      <sheetName val="BSheet -cube balance"/>
      <sheetName val="Page de garde"/>
      <sheetName val="Table of content"/>
      <sheetName val="INTRO"/>
      <sheetName val="Organisation chart"/>
      <sheetName val="Overheads Chart"/>
      <sheetName val="Trend Headcounts Average"/>
      <sheetName val="Headcount Schedule"/>
      <sheetName val="Perma-Temp Chart"/>
      <sheetName val="Headcount Avg Variance &amp; Wages"/>
      <sheetName val="Headcount EOP variance"/>
      <sheetName val="Detailed O-H"/>
      <sheetName val="Logistic"/>
      <sheetName val="BSheet-WCapital"/>
      <sheetName val="CashSchedule"/>
      <sheetName val="CAPEX"/>
      <sheetName val="Bridge"/>
      <sheetName val="Title"/>
      <sheetName val=" MB qualit?s"/>
      <sheetName val="Feuille de R?f?rence"/>
      <sheetName val="Cash Situation"/>
      <sheetName val="Referential (2)"/>
      <sheetName val="Synthèse Géné (2)"/>
      <sheetName val="Rate (3)"/>
      <sheetName val="FINAL OH AM!"/>
      <sheetName val="FINAL OH Zoom USA (2)"/>
      <sheetName val="FINAL OH Zoom USA (3)"/>
      <sheetName val="FINAL OH Zoom USA"/>
      <sheetName val="FINAL OH G&amp;A"/>
      <sheetName val="FINAL OH Selling"/>
      <sheetName val="Synthèse MH 07 11"/>
      <sheetName val="Synthese Draft! "/>
      <sheetName val="FINAL OH P&amp;L!"/>
      <sheetName val="Bud OH P&amp;L (2)"/>
      <sheetName val="Synthèse FINAL!"/>
      <sheetName val="FINAL OH AM! ADJ!!!"/>
      <sheetName val="Regions PNS &amp; MI %"/>
      <sheetName val="Maisons PNS &amp; MI %"/>
      <sheetName val="Retreive MI"/>
      <sheetName val="test! (2)"/>
      <sheetName val="test!"/>
      <sheetName val="Referential"/>
      <sheetName val="OVERVIEW FINAL (old OH) (2)"/>
      <sheetName val="Rate (2)"/>
      <sheetName val="Cours Budget"/>
      <sheetName val="Company"/>
      <sheetName val="Control"/>
    </sheetNames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AGN business details"/>
      <sheetName val="1.CPI"/>
      <sheetName val="2.Escalators"/>
      <sheetName val="3 - Capex summary"/>
      <sheetName val="Summary"/>
      <sheetName val="4.Connections market expansn"/>
      <sheetName val="5.Mains augmentation"/>
      <sheetName val="6. Mains replacement"/>
      <sheetName val="7.Telemetry"/>
      <sheetName val="8.Meter replacement"/>
      <sheetName val="9. Regulators"/>
      <sheetName val="10. Other distribution system"/>
      <sheetName val="11. Other non-distribution syst"/>
      <sheetName val="12. IT"/>
      <sheetName val="13. Overheads"/>
      <sheetName val="14. Related party transactions"/>
      <sheetName val="16 - Capex allocation"/>
      <sheetName val="17 - Gross Capex "/>
      <sheetName val="18 - Tax depreciation"/>
      <sheetName val=" 19-Depreciation &amp; asset lives "/>
      <sheetName val="20 - Changes in provisions"/>
      <sheetName val="21 - Indicative bill impacts"/>
      <sheetName val="22 - WACC Inputs"/>
      <sheetName val="23(a) - Opex incl. RPM"/>
      <sheetName val="23(b) - Opex excl. RPM"/>
      <sheetName val="23(c) - Opex rate-of-change"/>
      <sheetName val="24 - Cost category matrix"/>
      <sheetName val="25 - ARS"/>
      <sheetName val="26 - Allocation of total rev"/>
      <sheetName val="27 - Customer numbers"/>
      <sheetName val="28 - Consumption and demand"/>
      <sheetName val="29(a) - Gas extenstions - $"/>
      <sheetName val="29(b) - Gas extenstions cust no"/>
      <sheetName val="29(c) - Gas extensions - demand"/>
      <sheetName val="29(d) - Gas extensions -tariffs"/>
      <sheetName val="30 - Network characteristics"/>
      <sheetName val="31 - Pass throughs"/>
      <sheetName val="7.5 EBSS (AGN)"/>
    </sheetNames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S"/>
      <sheetName val="Sheet1"/>
    </sheetNames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ised"/>
      <sheetName val="Module1"/>
      <sheetName val="199-0150"/>
      <sheetName val="RECONCILIATIONS"/>
      <sheetName val="Assumptions"/>
    </sheetNames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trol"/>
      <sheetName val="AprilVolume"/>
      <sheetName val="AprilCalcs"/>
      <sheetName val="MayVolume"/>
      <sheetName val="MayCalcs"/>
      <sheetName val="JuneCalcs"/>
      <sheetName val="JuneVolume"/>
      <sheetName val="YTD Calcs"/>
      <sheetName val="Summary"/>
      <sheetName val="TrancheDetail"/>
      <sheetName val="Tranche1Detail"/>
      <sheetName val="Tranche2Detail"/>
      <sheetName val="Tranche3Detail"/>
      <sheetName val="Tranche4Detail"/>
      <sheetName val="Results"/>
      <sheetName val="Month"/>
      <sheetName val="IKON~Tranche~Current~Juneaa"/>
      <sheetName val="PL Data 9899"/>
      <sheetName val="Report"/>
      <sheetName val="YTD_Calcs"/>
    </sheetNames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C3"/>
      <sheetName val="INPUT"/>
      <sheetName val="CALC"/>
      <sheetName val="OPTIONS"/>
      <sheetName val="JOURNAL"/>
      <sheetName val="JNL - MBL"/>
      <sheetName val="JNL - RESINAL"/>
      <sheetName val="Summary"/>
      <sheetName val="WHT matrix"/>
      <sheetName val="Budget 2001"/>
      <sheetName val="LTEURPSY"/>
      <sheetName val="AS - aud"/>
      <sheetName val="AS - Sign"/>
      <sheetName val="AS - sub"/>
      <sheetName val="Compl"/>
      <sheetName val="CS"/>
      <sheetName val="EPG"/>
      <sheetName val="MP"/>
      <sheetName val="TX"/>
    </sheetNames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Source"/>
      <sheetName val="Control"/>
      <sheetName val="Cl Stock Check"/>
      <sheetName val="SAP Rpt"/>
      <sheetName val="YTD"/>
      <sheetName val="PT_Data"/>
      <sheetName val="PT_Stocks"/>
      <sheetName val="PT_Budget"/>
      <sheetName val="Parameters"/>
      <sheetName val="Initialise"/>
      <sheetName val="Global Module"/>
      <sheetName val="Customise"/>
      <sheetName val="Query_Source"/>
      <sheetName val="STC3"/>
      <sheetName val="Controls"/>
    </sheetNames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Sheet"/>
      <sheetName val="Agg"/>
      <sheetName val="Meter read"/>
      <sheetName val="Term Sheet &amp; Negotiated"/>
      <sheetName val="Term sheets"/>
      <sheetName val="Other"/>
      <sheetName val="Negotiated Services"/>
      <sheetName val="Budget_Var"/>
      <sheetName val="Working"/>
      <sheetName val="Tariffs"/>
      <sheetName val="Notes"/>
    </sheetNames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Profit-FY02 v. FY01"/>
      <sheetName val="Profit FY02 v. FY02(LOI)"/>
      <sheetName val="Other Profit Analysis"/>
      <sheetName val="Cash FY02 v. FY01"/>
      <sheetName val="Cash FY02 v. FY02 LOI"/>
      <sheetName val="Range Outcomes"/>
      <sheetName val="Asset Valuation"/>
      <sheetName val="NPV Waterfall"/>
      <sheetName val="Freight&amp;Diesel"/>
      <sheetName val="Purpose"/>
      <sheetName val="Shipment Statement"/>
      <sheetName val="Minerals Ship. Detail"/>
      <sheetName val="Step1_Hedging"/>
      <sheetName val="Step1"/>
      <sheetName val="Step2"/>
      <sheetName val="Step2 2001"/>
      <sheetName val="Scorecard"/>
      <sheetName val="Discretionary"/>
      <sheetName val="Capital"/>
      <sheetName val="Step3"/>
      <sheetName val="Step4"/>
      <sheetName val="Module2"/>
      <sheetName val="Module3"/>
      <sheetName val="Module1"/>
      <sheetName val="Module4"/>
      <sheetName val="Module5"/>
      <sheetName val="Module6"/>
      <sheetName val="PT_Stocks"/>
      <sheetName val="Edits"/>
    </sheetNames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Budget - by month"/>
      <sheetName val="Capital Budget"/>
      <sheetName val="Prioritisation"/>
      <sheetName val="Classification"/>
      <sheetName val="Portfolio Quadrants"/>
      <sheetName val="Sheet1"/>
      <sheetName val="Edits"/>
      <sheetName val="Capital_Budget"/>
      <sheetName val="Start"/>
      <sheetName val="12. SensA"/>
    </sheetNames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Report3"/>
      <sheetName val="Summary"/>
      <sheetName val="1.Budget"/>
      <sheetName val="2.BusCase"/>
      <sheetName val="3.CurrFcast"/>
      <sheetName val="4.Fcast DC"/>
      <sheetName val="5.Fcast Q2"/>
      <sheetName val="6.Actual"/>
      <sheetName val="East_Data"/>
      <sheetName val="East_Invoiced_Data"/>
      <sheetName val="West_Data"/>
      <sheetName val="West_Mth_Data"/>
      <sheetName val="IS_Projects_July04"/>
      <sheetName val="Monthly Detail"/>
      <sheetName val="Capital Budget"/>
      <sheetName val="StockListF"/>
      <sheetName val="Instructions"/>
      <sheetName val="2004 Capex Budget - Jul04_CH"/>
      <sheetName val="PL Duke - June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N GRP"/>
      <sheetName val="DBP"/>
      <sheetName val="MN"/>
      <sheetName val="UE"/>
      <sheetName val="AAM"/>
      <sheetName val="Sheet1"/>
    </sheetNames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Index and Checks"/>
      <sheetName val="Audit Trail"/>
      <sheetName val="1. Asset Trial Balance"/>
      <sheetName val="New Accounts"/>
      <sheetName val="2. Asset General Ledger Mapping"/>
      <sheetName val="3.  CoA"/>
      <sheetName val="4. Trial balance for &lt;fund&gt;"/>
      <sheetName val="5. Balance sheet"/>
      <sheetName val="5.1 Rec between CPH and MAp"/>
      <sheetName val="6. Income statement"/>
      <sheetName val="6.1 Net Profit"/>
      <sheetName val="6.2 Rec between CPH and MAp"/>
      <sheetName val="6.1. St't of Recognised Inc&amp;Exp"/>
      <sheetName val="6.2 Income Statement breakdown"/>
      <sheetName val="7. St't of changes in equity"/>
      <sheetName val="8. Cash Flow Statement"/>
      <sheetName val="9. Income Tax Expense "/>
      <sheetName val="10. Auditor Remuneration"/>
      <sheetName val="11. Dist Paid &amp; Proposed"/>
      <sheetName val="12. Cash Assets"/>
      <sheetName val="13. Inventories"/>
      <sheetName val="14. Receivables"/>
      <sheetName val="15. Investment in Fin Assets"/>
      <sheetName val="16. Derivatives"/>
      <sheetName val="17. PPE"/>
      <sheetName val="18. Intangibles"/>
      <sheetName val="19. Investment in Associates JV"/>
      <sheetName val="20. Investments in Controlled"/>
      <sheetName val="21. Payables"/>
      <sheetName val="22. Int Bearing Liabs"/>
      <sheetName val="23. Provisions"/>
      <sheetName val="24. Contributed Equity"/>
      <sheetName val="25. Reserves"/>
      <sheetName val="26. Related Party"/>
      <sheetName val="27. Segment Reporting"/>
      <sheetName val="28. Commitments"/>
      <sheetName val="29. Share based payments"/>
      <sheetName val="30. Business Combinations"/>
      <sheetName val="31. Discontinued Operations"/>
      <sheetName val="32. Conting &amp; Post BS"/>
      <sheetName val="33. Supplementary info"/>
      <sheetName val="34. &quot; Notes&quot; Supplementary info"/>
      <sheetName val="35. Operational Info"/>
      <sheetName val="Capital Budget"/>
      <sheetName val="1.Budget"/>
    </sheetNames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isation"/>
      <sheetName val="Amortisation"/>
      <sheetName val="2000SOFTCAP"/>
      <sheetName val="FA Register"/>
      <sheetName val="Lookups"/>
      <sheetName val="4. Trial balance for &lt;fund&gt;"/>
      <sheetName val="A"/>
      <sheetName val="Mgt_Report_AUD"/>
      <sheetName val="장기성예금 (미수수익)"/>
      <sheetName val="Sheet1"/>
      <sheetName val="Assumptions"/>
      <sheetName val="TE01 Asset List"/>
      <sheetName val="ProjectAmortisation"/>
      <sheetName val="Parameters"/>
      <sheetName val="대손충당금test"/>
      <sheetName val="MP의 결정"/>
      <sheetName val="STC3"/>
      <sheetName val="PIM"/>
      <sheetName val="Size"/>
      <sheetName val="MODEL"/>
      <sheetName val="Plot Ratio 1.63 - Proposed"/>
      <sheetName val="TB MACREC"/>
      <sheetName val="Ass2"/>
      <sheetName val="Timesheet data"/>
      <sheetName val="Ass"/>
      <sheetName val="TB"/>
      <sheetName val="RESULTS"/>
      <sheetName val="30 Sept"/>
      <sheetName val="Timing Summary"/>
      <sheetName val="Input"/>
      <sheetName val="Cash Flow Summary"/>
      <sheetName val="Reforecast"/>
      <sheetName val="Cost Allocation"/>
      <sheetName val="RA Data"/>
      <sheetName val="199-0150"/>
      <sheetName val="TB00"/>
      <sheetName val="ACCOUNT SUBACCOUNT (UD3)"/>
    </sheetNames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730000"/>
      <sheetName val="MN"/>
      <sheetName val="ANS"/>
      <sheetName val="unit rates"/>
      <sheetName val="npswa buy"/>
      <sheetName val="npswa sell"/>
      <sheetName val="abi buy"/>
      <sheetName val="abi sell"/>
      <sheetName val="FA Register"/>
      <sheetName val="Trial Balance Dump"/>
    </sheetNames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y"/>
      <sheetName val="Control"/>
      <sheetName val="SUMMARY"/>
      <sheetName val="OUTPUT"/>
      <sheetName val="Scenario"/>
      <sheetName val="Inputs I"/>
      <sheetName val="Inputs II"/>
      <sheetName val="Cons PL"/>
      <sheetName val="PL Proof"/>
      <sheetName val="Cons CF"/>
      <sheetName val="CF Proof"/>
      <sheetName val="Cons BS"/>
      <sheetName val="BS Proof"/>
      <sheetName val="ANH Cons PL"/>
      <sheetName val="ANH PL Proof"/>
      <sheetName val="ANH Cons BS"/>
      <sheetName val="ANH Proof BS"/>
      <sheetName val="ANH Cons CF"/>
      <sheetName val="ANH CF Proof"/>
      <sheetName val="ALN"/>
      <sheetName val="AFI"/>
      <sheetName val="AGS"/>
      <sheetName val="AGN"/>
      <sheetName val="ANH"/>
      <sheetName val="ANS"/>
      <sheetName val="ACO"/>
      <sheetName val="UEC"/>
      <sheetName val="ALN BS"/>
      <sheetName val="AFI BS"/>
      <sheetName val="AGS BS"/>
      <sheetName val="AGN BS"/>
      <sheetName val="ANH BS"/>
      <sheetName val="ANW BS"/>
      <sheetName val="ANS BS"/>
      <sheetName val="ACO BS"/>
      <sheetName val="NPS"/>
      <sheetName val="NPSWA"/>
      <sheetName val="WAGH BS"/>
      <sheetName val="NPS BS"/>
      <sheetName val="NPSWA BS"/>
      <sheetName val="UEC BS"/>
      <sheetName val="Fees"/>
      <sheetName val="Allocation NDA"/>
      <sheetName val="Assumptions Book"/>
      <sheetName val="Sub PL"/>
      <sheetName val="Sub BS"/>
      <sheetName val="Sub CF"/>
      <sheetName val="Sub PL Proof"/>
      <sheetName val="Sub BS Proof"/>
      <sheetName val="Sub CF Proof"/>
      <sheetName val="Share Split"/>
      <sheetName val="ANSAGS"/>
      <sheetName val="Bank"/>
      <sheetName val="Payments Matrix"/>
      <sheetName val="FA Register"/>
      <sheetName val="DATA"/>
      <sheetName val="Data&gt;A"/>
      <sheetName val="Inputs_II"/>
      <sheetName val="Co塅䕃⹌塅E"/>
      <sheetName val="Reported"/>
      <sheetName val="VARIABLES"/>
      <sheetName val="Capital Budget"/>
      <sheetName val="2.6 Non-network"/>
      <sheetName val="2.7 Vegetation management"/>
      <sheetName val="2.10 Overhead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del Diagram"/>
      <sheetName val="Input|Escalators"/>
      <sheetName val="Input|Opex (view 1)"/>
      <sheetName val="Input|Opex (view 2)"/>
      <sheetName val="Calc|Opex Forecast"/>
      <sheetName val="Calc|Opex Summary (view 1)"/>
      <sheetName val="Calc|Opex Summary (view 2)"/>
      <sheetName val="Output|Models"/>
      <sheetName val="Output|AAI Tables"/>
      <sheetName val="Output|Appendix"/>
      <sheetName val="Output|AA RIN"/>
      <sheetName val="Lookup|Tables"/>
      <sheetName val="Check|List"/>
      <sheetName val="Decomposition"/>
    </sheetNames>
  </externalBook>
</externalLink>
</file>

<file path=xl/theme/theme1.xml><?xml version="1.0" encoding="utf-8"?>
<a:theme xmlns:a="http://schemas.openxmlformats.org/drawingml/2006/main" name="Western Power">
  <a:themeElements>
    <a:clrScheme name="DBP Final Plan">
      <a:dk1>
        <a:sysClr val="windowText" lastClr="000000"/>
      </a:dk1>
      <a:lt1>
        <a:sysClr val="window" lastClr="FFFFFF"/>
      </a:lt1>
      <a:dk2>
        <a:srgbClr val="003C71"/>
      </a:dk2>
      <a:lt2>
        <a:srgbClr val="00A3E0"/>
      </a:lt2>
      <a:accent1>
        <a:srgbClr val="E35205"/>
      </a:accent1>
      <a:accent2>
        <a:srgbClr val="F2A900"/>
      </a:accent2>
      <a:accent3>
        <a:srgbClr val="43B02A"/>
      </a:accent3>
      <a:accent4>
        <a:srgbClr val="615E9B"/>
      </a:accent4>
      <a:accent5>
        <a:srgbClr val="B4B5DF"/>
      </a:accent5>
      <a:accent6>
        <a:srgbClr val="9CDBD9"/>
      </a:accent6>
      <a:hlink>
        <a:srgbClr val="DFA0C9"/>
      </a:hlink>
      <a:folHlink>
        <a:srgbClr val="9E007E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Western Power Electron Colour">
      <a:srgbClr val="F18070"/>
    </a:custClr>
    <a:custClr name=" Western Power Electron Colour ">
      <a:srgbClr val="ECA154"/>
    </a:custClr>
    <a:custClr name=" Western Power Electron Colour ">
      <a:srgbClr val="FBDB65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5CB8B2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E56A54"/>
    </a:custClr>
    <a:custClr name=" Western Power Electron Colour ">
      <a:srgbClr val="ED8B00"/>
    </a:custClr>
    <a:custClr name=" Western Power Electron Colour ">
      <a:srgbClr val="FFC72C"/>
    </a:custClr>
    <a:custClr name=" Western Power Electron Colour ">
      <a:srgbClr val="B7DB57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E04E39"/>
    </a:custClr>
    <a:custClr name=" Western Power Electron Colour ">
      <a:srgbClr val="E57200"/>
    </a:custClr>
    <a:custClr name=" Western Power Electron Colour ">
      <a:srgbClr val="F1B434"/>
    </a:custClr>
    <a:custClr name=" Western Power Electron Colour ">
      <a:srgbClr val="93C90E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C71"/>
  </sheetPr>
  <dimension ref="AQ6:BK68"/>
  <sheetViews>
    <sheetView showGridLines="0" tabSelected="1" zoomScaleNormal="100" workbookViewId="0">
      <selection activeCell="O10" sqref="O10"/>
    </sheetView>
  </sheetViews>
  <sheetFormatPr defaultRowHeight="15"/>
  <sheetData>
    <row r="6" spans="43:63"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</row>
    <row r="7" spans="43:63"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</row>
    <row r="8" spans="43:63"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</row>
    <row r="9" spans="43:63"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</row>
    <row r="10" spans="43:63"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</row>
    <row r="11" spans="43:63"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</row>
    <row r="12" spans="43:63"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</row>
    <row r="13" spans="43:63"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</row>
    <row r="14" spans="43:63"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</row>
    <row r="15" spans="43:63"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</row>
    <row r="16" spans="43:63"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</row>
    <row r="17" spans="43:63"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</row>
    <row r="18" spans="43:63"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</row>
    <row r="19" spans="43:63"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</row>
    <row r="20" spans="43:63"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</row>
    <row r="21" spans="43:63"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</row>
    <row r="22" spans="43:63"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</row>
    <row r="23" spans="43:63"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</row>
    <row r="24" spans="43:63"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</row>
    <row r="25" spans="43:63"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</row>
    <row r="26" spans="43:63"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</row>
    <row r="27" spans="43:63"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</row>
    <row r="28" spans="43:63"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</row>
    <row r="29" spans="43:63"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</row>
    <row r="30" spans="43:63"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</row>
    <row r="31" spans="43:63"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</row>
    <row r="32" spans="43:63"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</row>
    <row r="33" spans="43:63"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</row>
    <row r="34" spans="43:63"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</row>
    <row r="35" spans="43:63"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</row>
    <row r="36" spans="43:63"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</row>
    <row r="37" spans="43:63"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</row>
    <row r="38" spans="43:63"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</row>
    <row r="39" spans="43:63"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</row>
    <row r="40" spans="43:63"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</row>
    <row r="41" spans="43:63"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</row>
    <row r="42" spans="43:63"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</row>
    <row r="43" spans="43:63"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</row>
    <row r="44" spans="43:63"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</row>
    <row r="45" spans="43:63"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</row>
    <row r="46" spans="43:63"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</row>
    <row r="47" spans="43:63"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</row>
    <row r="48" spans="43:63"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</row>
    <row r="49" spans="43:63"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</row>
    <row r="50" spans="43:63"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</row>
    <row r="51" spans="43:63"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</row>
    <row r="52" spans="43:63"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</row>
    <row r="53" spans="43:63"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</row>
    <row r="54" spans="43:63"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</row>
    <row r="55" spans="43:63"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</row>
    <row r="56" spans="43:63"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</row>
    <row r="57" spans="43:63"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</row>
    <row r="58" spans="43:63"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</row>
    <row r="59" spans="43:63"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</row>
    <row r="60" spans="43:63"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</row>
    <row r="61" spans="43:63"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</row>
    <row r="62" spans="43:63"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</row>
    <row r="63" spans="43:63"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</row>
    <row r="64" spans="43:63"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</row>
    <row r="65" spans="43:63"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</row>
    <row r="66" spans="43:63"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</row>
    <row r="67" spans="43:63"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</row>
    <row r="68" spans="43:63"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</row>
  </sheetData>
  <customSheetViews>
    <customSheetView guid="{1D55B984-DF4D-448C-AE9A-6FB67AA77052}" showGridLines="0">
      <selection activeCell="O20" sqref="O2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activeCell="D22" sqref="D22"/>
    </sheetView>
  </sheetViews>
  <sheetFormatPr defaultColWidth="8.7109375" defaultRowHeight="12.75"/>
  <cols>
    <col min="1" max="16384" width="8.7109375" style="94"/>
  </cols>
  <sheetData/>
  <customSheetViews>
    <customSheetView guid="{1D55B984-DF4D-448C-AE9A-6FB67AA77052}" state="hidden">
      <selection activeCell="D22" sqref="D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activeCell="D22" sqref="D22"/>
    </sheetView>
  </sheetViews>
  <sheetFormatPr defaultColWidth="8.7109375" defaultRowHeight="12.75"/>
  <cols>
    <col min="1" max="16384" width="8.7109375" style="94"/>
  </cols>
  <sheetData/>
  <customSheetViews>
    <customSheetView guid="{1D55B984-DF4D-448C-AE9A-6FB67AA77052}" state="hidden">
      <selection activeCell="D22" sqref="D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activeCell="D22" sqref="D22"/>
    </sheetView>
  </sheetViews>
  <sheetFormatPr defaultColWidth="8.7109375" defaultRowHeight="12.75"/>
  <cols>
    <col min="1" max="16384" width="8.7109375" style="94"/>
  </cols>
  <sheetData/>
  <customSheetViews>
    <customSheetView guid="{1D55B984-DF4D-448C-AE9A-6FB67AA77052}" state="hidden">
      <selection activeCell="D22" sqref="D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3C71"/>
    <pageSetUpPr fitToPage="1"/>
  </sheetPr>
  <dimension ref="A1:K19"/>
  <sheetViews>
    <sheetView zoomScale="90" zoomScaleNormal="90" workbookViewId="0">
      <selection activeCell="F21" sqref="F21"/>
    </sheetView>
  </sheetViews>
  <sheetFormatPr defaultColWidth="9.140625" defaultRowHeight="12.75"/>
  <cols>
    <col min="1" max="1" width="35.5703125" style="5" bestFit="1" customWidth="1"/>
    <col min="2" max="2" width="10.28515625" style="5" bestFit="1" customWidth="1"/>
    <col min="3" max="7" width="13.5703125" style="16" customWidth="1"/>
    <col min="8" max="8" width="13.5703125" style="15" customWidth="1"/>
    <col min="9" max="16384" width="9.140625" style="5"/>
  </cols>
  <sheetData>
    <row r="1" spans="1:11" s="3" customFormat="1" ht="14.25">
      <c r="A1" s="2" t="s">
        <v>9</v>
      </c>
      <c r="C1" s="12"/>
      <c r="D1" s="12"/>
      <c r="E1" s="12"/>
      <c r="F1" s="12"/>
      <c r="G1" s="12"/>
      <c r="H1" s="40"/>
    </row>
    <row r="2" spans="1:11" s="3" customFormat="1" ht="14.25">
      <c r="A2" s="2" t="s">
        <v>56</v>
      </c>
      <c r="B2" s="2"/>
      <c r="C2" s="40"/>
      <c r="D2" s="40"/>
      <c r="E2" s="40"/>
      <c r="F2" s="40"/>
      <c r="G2" s="40"/>
      <c r="H2" s="40"/>
    </row>
    <row r="4" spans="1:11">
      <c r="A4" s="41" t="s">
        <v>13</v>
      </c>
    </row>
    <row r="6" spans="1:11" s="13" customFormat="1">
      <c r="A6" s="38"/>
      <c r="B6" s="11">
        <v>2019</v>
      </c>
      <c r="C6" s="26">
        <v>2021</v>
      </c>
      <c r="D6" s="26">
        <v>2022</v>
      </c>
      <c r="E6" s="26">
        <v>2023</v>
      </c>
      <c r="F6" s="26">
        <v>2024</v>
      </c>
      <c r="G6" s="26">
        <v>2025</v>
      </c>
      <c r="H6" s="43" t="s">
        <v>47</v>
      </c>
      <c r="K6" s="5"/>
    </row>
    <row r="7" spans="1:11">
      <c r="A7" s="6" t="s">
        <v>0</v>
      </c>
      <c r="B7" s="44">
        <f>SUM(Calcs!C:C)</f>
        <v>62405.116108060603</v>
      </c>
      <c r="C7" s="71">
        <f>B7</f>
        <v>62405.116108060603</v>
      </c>
      <c r="D7" s="71">
        <f>C7</f>
        <v>62405.116108060603</v>
      </c>
      <c r="E7" s="71">
        <f>D7</f>
        <v>62405.116108060603</v>
      </c>
      <c r="F7" s="71">
        <f>E7</f>
        <v>62405.116108060603</v>
      </c>
      <c r="G7" s="71">
        <f>F7</f>
        <v>62405.116108060603</v>
      </c>
      <c r="H7" s="73">
        <f>SUM(C7:G7)</f>
        <v>312025.58054030302</v>
      </c>
    </row>
    <row r="8" spans="1:11">
      <c r="A8" s="6" t="s">
        <v>3</v>
      </c>
      <c r="B8" s="44"/>
      <c r="C8" s="71">
        <f>SUM(Calcs!D:D)</f>
        <v>0</v>
      </c>
      <c r="D8" s="71">
        <f>SUM(Calcs!E:E)</f>
        <v>0</v>
      </c>
      <c r="E8" s="71">
        <f>SUM(Calcs!F:F)</f>
        <v>0</v>
      </c>
      <c r="F8" s="71">
        <f>SUM(Calcs!G:G)</f>
        <v>0</v>
      </c>
      <c r="G8" s="71">
        <f>SUM(Calcs!H:H)</f>
        <v>0</v>
      </c>
      <c r="H8" s="73">
        <f>SUM(C8:G8)</f>
        <v>0</v>
      </c>
    </row>
    <row r="9" spans="1:11" s="14" customFormat="1">
      <c r="A9" s="19" t="s">
        <v>54</v>
      </c>
      <c r="B9" s="44"/>
      <c r="C9" s="73">
        <f t="shared" ref="C9:H9" si="0">SUM(C7:C8)</f>
        <v>62405.116108060603</v>
      </c>
      <c r="D9" s="73">
        <f t="shared" si="0"/>
        <v>62405.116108060603</v>
      </c>
      <c r="E9" s="73">
        <f t="shared" si="0"/>
        <v>62405.116108060603</v>
      </c>
      <c r="F9" s="73">
        <f t="shared" si="0"/>
        <v>62405.116108060603</v>
      </c>
      <c r="G9" s="73">
        <f t="shared" si="0"/>
        <v>62405.116108060603</v>
      </c>
      <c r="H9" s="73">
        <f t="shared" si="0"/>
        <v>312025.58054030302</v>
      </c>
      <c r="K9" s="5"/>
    </row>
    <row r="10" spans="1:11" s="14" customFormat="1">
      <c r="A10" s="19"/>
      <c r="B10" s="44"/>
      <c r="C10" s="73"/>
      <c r="D10" s="73"/>
      <c r="E10" s="73"/>
      <c r="F10" s="73"/>
      <c r="G10" s="73"/>
      <c r="H10" s="73"/>
      <c r="K10" s="5"/>
    </row>
    <row r="11" spans="1:11">
      <c r="A11" s="6" t="s">
        <v>68</v>
      </c>
      <c r="B11" s="44"/>
      <c r="C11" s="109">
        <f>SUM(Calcs!O:O)</f>
        <v>30258.023735238439</v>
      </c>
      <c r="D11" s="109">
        <f>SUM(Calcs!P:P)</f>
        <v>28238.999486210199</v>
      </c>
      <c r="E11" s="109">
        <f>SUM(Calcs!Q:Q)</f>
        <v>28430.298086907569</v>
      </c>
      <c r="F11" s="109">
        <f>SUM(Calcs!R:R)</f>
        <v>20612.246536821171</v>
      </c>
      <c r="G11" s="109">
        <f>SUM(Calcs!S:S)</f>
        <v>17763.794034415812</v>
      </c>
      <c r="H11" s="73">
        <f>SUM(C11:G11)</f>
        <v>125303.3618795932</v>
      </c>
    </row>
    <row r="12" spans="1:11">
      <c r="A12" s="6" t="s">
        <v>6</v>
      </c>
      <c r="B12" s="44"/>
      <c r="C12" s="109">
        <f>SUM(Calcs!Z:Z)</f>
        <v>364.24041506130982</v>
      </c>
      <c r="D12" s="109">
        <f>SUM(Calcs!AA:AA)</f>
        <v>547.91922543379394</v>
      </c>
      <c r="E12" s="109">
        <f>SUM(Calcs!AB:AB)</f>
        <v>732.64500502540068</v>
      </c>
      <c r="F12" s="109">
        <f>SUM(Calcs!AC:AC)</f>
        <v>918.42372156067893</v>
      </c>
      <c r="G12" s="109">
        <f>SUM(Calcs!AD:AD)</f>
        <v>1105.2613767802125</v>
      </c>
      <c r="H12" s="73">
        <f>SUM(C12:G12)</f>
        <v>3668.4897438613962</v>
      </c>
      <c r="J12" s="31"/>
    </row>
    <row r="13" spans="1:11">
      <c r="A13" s="6" t="s">
        <v>106</v>
      </c>
      <c r="B13" s="44"/>
      <c r="C13" s="109">
        <f>SUM(Calcs!AF6:AF25)</f>
        <v>0</v>
      </c>
      <c r="D13" s="109">
        <f>SUM(Calcs!AG6:AG25)</f>
        <v>0</v>
      </c>
      <c r="E13" s="109">
        <f>SUM(Calcs!AH6:AH25)</f>
        <v>0</v>
      </c>
      <c r="F13" s="109">
        <f>SUM(Calcs!AI6:AI25)</f>
        <v>0</v>
      </c>
      <c r="G13" s="109">
        <f>SUM(Calcs!AJ6:AJ25)</f>
        <v>0</v>
      </c>
      <c r="H13" s="73">
        <f>SUM(C13:G13)</f>
        <v>0</v>
      </c>
      <c r="J13" s="31"/>
    </row>
    <row r="14" spans="1:11" s="14" customFormat="1">
      <c r="A14" s="19" t="s">
        <v>11</v>
      </c>
      <c r="B14" s="44"/>
      <c r="C14" s="73">
        <f>SUM(C9:C13)</f>
        <v>93027.380258360354</v>
      </c>
      <c r="D14" s="73">
        <f t="shared" ref="D14:G14" si="1">SUM(D9:D13)</f>
        <v>91192.034819704597</v>
      </c>
      <c r="E14" s="73">
        <f t="shared" si="1"/>
        <v>91568.059199993586</v>
      </c>
      <c r="F14" s="73">
        <f t="shared" si="1"/>
        <v>83935.786366442451</v>
      </c>
      <c r="G14" s="73">
        <f t="shared" si="1"/>
        <v>81274.171519256619</v>
      </c>
      <c r="H14" s="73">
        <f>SUM(C14:G14)</f>
        <v>440997.43216375756</v>
      </c>
      <c r="J14" s="32"/>
      <c r="K14" s="5"/>
    </row>
    <row r="15" spans="1:11">
      <c r="H15" s="16"/>
    </row>
    <row r="16" spans="1:11">
      <c r="A16" s="33" t="s">
        <v>14</v>
      </c>
      <c r="B16" s="33"/>
      <c r="C16" s="16">
        <f>ROUND(SUM(Calcs!AL:AL)-C14,3)</f>
        <v>0</v>
      </c>
      <c r="D16" s="16">
        <f>ROUND(SUM(Calcs!AM:AM)-D14,3)</f>
        <v>0</v>
      </c>
      <c r="E16" s="16">
        <f>ROUND(SUM(Calcs!AN:AN)-E14,3)</f>
        <v>0</v>
      </c>
      <c r="F16" s="16">
        <f>ROUND(SUM(Calcs!AO:AO)-F14,3)</f>
        <v>0</v>
      </c>
      <c r="G16" s="16">
        <f>ROUND(SUM(Calcs!AP:AP)-G14,3)</f>
        <v>0</v>
      </c>
      <c r="H16" s="16">
        <f>ROUND(SUM(Calcs!AQ:AQ)-H14,3)</f>
        <v>0</v>
      </c>
    </row>
    <row r="17" spans="1:11">
      <c r="A17" s="33"/>
      <c r="B17" s="33"/>
      <c r="C17" s="42"/>
      <c r="D17" s="42"/>
      <c r="E17" s="42"/>
      <c r="F17" s="42"/>
      <c r="G17" s="42"/>
      <c r="H17" s="42"/>
      <c r="I17" s="33"/>
      <c r="J17" s="33"/>
      <c r="K17" s="33"/>
    </row>
    <row r="18" spans="1:11">
      <c r="C18" s="104"/>
      <c r="D18" s="104"/>
      <c r="E18" s="104"/>
      <c r="F18" s="104"/>
      <c r="G18" s="104"/>
    </row>
    <row r="19" spans="1:11">
      <c r="C19" s="104"/>
      <c r="D19" s="104"/>
      <c r="E19" s="104"/>
      <c r="F19" s="104"/>
      <c r="G19" s="104"/>
    </row>
  </sheetData>
  <customSheetViews>
    <customSheetView guid="{1D55B984-DF4D-448C-AE9A-6FB67AA77052}" scale="90" fitToPage="1">
      <selection activeCell="B38" sqref="B38"/>
      <pageMargins left="0.70866141732283472" right="0.70866141732283472" top="0.74803149606299213" bottom="0.74803149606299213" header="0.31496062992125984" footer="0.31496062992125984"/>
      <pageSetup paperSize="9" scale="73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C71"/>
    <pageSetUpPr fitToPage="1"/>
  </sheetPr>
  <dimension ref="A1:K21"/>
  <sheetViews>
    <sheetView zoomScale="90" zoomScaleNormal="90" workbookViewId="0">
      <selection activeCell="B5" sqref="B5:G13"/>
    </sheetView>
  </sheetViews>
  <sheetFormatPr defaultColWidth="9.140625" defaultRowHeight="12.75"/>
  <cols>
    <col min="1" max="1" width="35.5703125" style="5" bestFit="1" customWidth="1"/>
    <col min="2" max="7" width="11.85546875" style="5" customWidth="1"/>
    <col min="8" max="8" width="9.42578125" style="14" bestFit="1" customWidth="1"/>
    <col min="9" max="16384" width="9.140625" style="5"/>
  </cols>
  <sheetData>
    <row r="1" spans="1:11" s="3" customFormat="1" ht="14.25">
      <c r="A1" s="2" t="s">
        <v>9</v>
      </c>
      <c r="H1" s="2"/>
    </row>
    <row r="2" spans="1:11" s="3" customFormat="1" ht="14.25">
      <c r="A2" s="2" t="s">
        <v>8</v>
      </c>
      <c r="B2" s="2"/>
      <c r="C2" s="2"/>
      <c r="D2" s="2"/>
      <c r="E2" s="2"/>
      <c r="F2" s="2"/>
      <c r="G2" s="2"/>
      <c r="H2" s="2"/>
    </row>
    <row r="4" spans="1:11">
      <c r="A4" s="28" t="s">
        <v>2</v>
      </c>
      <c r="B4" s="26">
        <v>2021</v>
      </c>
      <c r="C4" s="26">
        <v>2022</v>
      </c>
      <c r="D4" s="26">
        <v>2023</v>
      </c>
      <c r="E4" s="26">
        <v>2024</v>
      </c>
      <c r="F4" s="26">
        <v>2025</v>
      </c>
      <c r="G4" s="26" t="s">
        <v>42</v>
      </c>
    </row>
    <row r="5" spans="1:11" s="13" customFormat="1">
      <c r="A5" s="34" t="s">
        <v>33</v>
      </c>
      <c r="B5" s="24">
        <f>SUMIF(Calcs!$A:$A,$A5,Calcs!AL:AL)</f>
        <v>28697.508913737482</v>
      </c>
      <c r="C5" s="24">
        <f>SUMIF(Calcs!$A:$A,$A5,Calcs!AM:AM)</f>
        <v>28861.084714545785</v>
      </c>
      <c r="D5" s="24">
        <f>SUMIF(Calcs!$A:$A,$A5,Calcs!AN:AN)</f>
        <v>29025.592897418694</v>
      </c>
      <c r="E5" s="24">
        <f>SUMIF(Calcs!$A:$A,$A5,Calcs!AO:AO)</f>
        <v>29191.038776933976</v>
      </c>
      <c r="F5" s="24">
        <f>SUMIF(Calcs!$A:$A,$A5,Calcs!AP:AP)</f>
        <v>29357.427697962503</v>
      </c>
      <c r="G5" s="35">
        <f>SUM(B5:F5)</f>
        <v>145132.65300059845</v>
      </c>
      <c r="H5" s="14"/>
      <c r="K5" s="5"/>
    </row>
    <row r="6" spans="1:11">
      <c r="A6" s="34" t="s">
        <v>35</v>
      </c>
      <c r="B6" s="24">
        <f>SUMIF(Calcs!$A:$A,$A6,Calcs!AL:AL)</f>
        <v>11348.110237070101</v>
      </c>
      <c r="C6" s="24">
        <f>SUMIF(Calcs!$A:$A,$A6,Calcs!AM:AM)</f>
        <v>11348.110237070101</v>
      </c>
      <c r="D6" s="24">
        <f>SUMIF(Calcs!$A:$A,$A6,Calcs!AN:AN)</f>
        <v>11348.110237070101</v>
      </c>
      <c r="E6" s="24">
        <f>SUMIF(Calcs!$A:$A,$A6,Calcs!AO:AO)</f>
        <v>11348.110237070101</v>
      </c>
      <c r="F6" s="24">
        <f>SUMIF(Calcs!$A:$A,$A6,Calcs!AP:AP)</f>
        <v>11348.110237070101</v>
      </c>
      <c r="G6" s="35">
        <f t="shared" ref="G6:G12" si="0">SUM(B6:F6)</f>
        <v>56740.551185350501</v>
      </c>
    </row>
    <row r="7" spans="1:11">
      <c r="A7" s="34" t="s">
        <v>34</v>
      </c>
      <c r="B7" s="24">
        <f>SUMIF(Calcs!$A:$A,$A7,Calcs!AL:AL)</f>
        <v>12036.753206249723</v>
      </c>
      <c r="C7" s="24">
        <f>SUMIF(Calcs!$A:$A,$A7,Calcs!AM:AM)</f>
        <v>12056.856215813905</v>
      </c>
      <c r="D7" s="24">
        <f>SUMIF(Calcs!$A:$A,$A7,Calcs!AN:AN)</f>
        <v>12077.073812532601</v>
      </c>
      <c r="E7" s="24">
        <f>SUMIF(Calcs!$A:$A,$A7,Calcs!AO:AO)</f>
        <v>12097.406649552595</v>
      </c>
      <c r="F7" s="24">
        <f>SUMIF(Calcs!$A:$A,$A7,Calcs!AP:AP)</f>
        <v>12117.855383743603</v>
      </c>
      <c r="G7" s="35">
        <f t="shared" si="0"/>
        <v>60385.945267892428</v>
      </c>
    </row>
    <row r="8" spans="1:11" s="14" customFormat="1">
      <c r="A8" s="34" t="s">
        <v>36</v>
      </c>
      <c r="B8" s="24">
        <f>SUMIF(Calcs!$A:$A,$A8,Calcs!AL:AL)</f>
        <v>8912.6447025001617</v>
      </c>
      <c r="C8" s="24">
        <f>SUMIF(Calcs!$A:$A,$A8,Calcs!AM:AM)</f>
        <v>8912.6447025001617</v>
      </c>
      <c r="D8" s="24">
        <f>SUMIF(Calcs!$A:$A,$A8,Calcs!AN:AN)</f>
        <v>8912.6447025001617</v>
      </c>
      <c r="E8" s="24">
        <f>SUMIF(Calcs!$A:$A,$A8,Calcs!AO:AO)</f>
        <v>8912.6447025001617</v>
      </c>
      <c r="F8" s="24">
        <f>SUMIF(Calcs!$A:$A,$A8,Calcs!AP:AP)</f>
        <v>8912.6447025001617</v>
      </c>
      <c r="G8" s="35">
        <f t="shared" si="0"/>
        <v>44563.223512500808</v>
      </c>
      <c r="K8" s="5"/>
    </row>
    <row r="9" spans="1:11">
      <c r="A9" s="34" t="s">
        <v>37</v>
      </c>
      <c r="B9" s="24">
        <f>SUMIF(Calcs!$A:$A,$A9,Calcs!AL:AL)</f>
        <v>19081.983257031548</v>
      </c>
      <c r="C9" s="24">
        <f>SUMIF(Calcs!$A:$A,$A9,Calcs!AM:AM)</f>
        <v>18762.060004266903</v>
      </c>
      <c r="D9" s="24">
        <f>SUMIF(Calcs!$A:$A,$A9,Calcs!AN:AN)</f>
        <v>18660.500554543232</v>
      </c>
      <c r="E9" s="24">
        <f>SUMIF(Calcs!$A:$A,$A9,Calcs!AO:AO)</f>
        <v>14132.384196815161</v>
      </c>
      <c r="F9" s="24">
        <f>SUMIF(Calcs!$A:$A,$A9,Calcs!AP:AP)</f>
        <v>13834.71652917416</v>
      </c>
      <c r="G9" s="35">
        <f t="shared" si="0"/>
        <v>84471.644541830989</v>
      </c>
    </row>
    <row r="10" spans="1:11" s="14" customFormat="1">
      <c r="A10" s="34" t="s">
        <v>38</v>
      </c>
      <c r="B10" s="24">
        <f>SUMIF(Calcs!$A:$A,$A10,Calcs!AL:AL)</f>
        <v>1774.3394635644518</v>
      </c>
      <c r="C10" s="24">
        <f>SUMIF(Calcs!$A:$A,$A10,Calcs!AM:AM)</f>
        <v>1774.3394635644518</v>
      </c>
      <c r="D10" s="24">
        <f>SUMIF(Calcs!$A:$A,$A10,Calcs!AN:AN)</f>
        <v>1774.3394635644518</v>
      </c>
      <c r="E10" s="24">
        <f>SUMIF(Calcs!$A:$A,$A10,Calcs!AO:AO)</f>
        <v>1774.3394635644518</v>
      </c>
      <c r="F10" s="24">
        <f>SUMIF(Calcs!$A:$A,$A10,Calcs!AP:AP)</f>
        <v>1774.3394635644518</v>
      </c>
      <c r="G10" s="35">
        <f t="shared" si="0"/>
        <v>8871.6973178222579</v>
      </c>
      <c r="K10" s="5"/>
    </row>
    <row r="11" spans="1:11">
      <c r="A11" s="34" t="s">
        <v>45</v>
      </c>
      <c r="B11" s="24">
        <f>SUMIF(Calcs!$A:$A,$A11,Calcs!AL:AL)</f>
        <v>8902.0725540199619</v>
      </c>
      <c r="C11" s="24">
        <f>SUMIF(Calcs!$A:$A,$A11,Calcs!AM:AM)</f>
        <v>7588.2784918933994</v>
      </c>
      <c r="D11" s="24">
        <f>SUMIF(Calcs!$A:$A,$A11,Calcs!AN:AN)</f>
        <v>7604.7147031068371</v>
      </c>
      <c r="E11" s="24">
        <f>SUMIF(Calcs!$A:$A,$A11,Calcs!AO:AO)</f>
        <v>4325.5382923845709</v>
      </c>
      <c r="F11" s="24">
        <f>SUMIF(Calcs!$A:$A,$A11,Calcs!AP:AP)</f>
        <v>2064.2416230123213</v>
      </c>
      <c r="G11" s="35">
        <f t="shared" si="0"/>
        <v>30484.845664417091</v>
      </c>
    </row>
    <row r="12" spans="1:11">
      <c r="A12" s="34" t="s">
        <v>63</v>
      </c>
      <c r="B12" s="24">
        <f>SUMIF(Calcs!$A:$A,$A12,Calcs!AL:AL)</f>
        <v>2273.9679241869262</v>
      </c>
      <c r="C12" s="24">
        <f>SUMIF(Calcs!$A:$A,$A12,Calcs!AM:AM)</f>
        <v>1888.6609900499004</v>
      </c>
      <c r="D12" s="24">
        <f>SUMIF(Calcs!$A:$A,$A12,Calcs!AN:AN)</f>
        <v>2165.0828292574975</v>
      </c>
      <c r="E12" s="24">
        <f>SUMIF(Calcs!$A:$A,$A12,Calcs!AO:AO)</f>
        <v>2154.3240476214387</v>
      </c>
      <c r="F12" s="24">
        <f>SUMIF(Calcs!$A:$A,$A12,Calcs!AP:AP)</f>
        <v>1864.835882229331</v>
      </c>
      <c r="G12" s="35">
        <f t="shared" si="0"/>
        <v>10346.871673345093</v>
      </c>
    </row>
    <row r="13" spans="1:11" s="14" customFormat="1">
      <c r="A13" s="36" t="s">
        <v>42</v>
      </c>
      <c r="B13" s="37">
        <f>SUM(B5:B12)</f>
        <v>93027.380258360368</v>
      </c>
      <c r="C13" s="37">
        <f t="shared" ref="C13:F13" si="1">SUM(C5:C12)</f>
        <v>91192.034819704611</v>
      </c>
      <c r="D13" s="37">
        <f t="shared" si="1"/>
        <v>91568.059199993571</v>
      </c>
      <c r="E13" s="37">
        <f t="shared" si="1"/>
        <v>83935.786366442466</v>
      </c>
      <c r="F13" s="37">
        <f t="shared" si="1"/>
        <v>81274.171519256633</v>
      </c>
      <c r="G13" s="37">
        <f>SUM(G5:G12)</f>
        <v>440997.43216375762</v>
      </c>
      <c r="J13" s="32"/>
    </row>
    <row r="15" spans="1:11">
      <c r="A15" s="33" t="s">
        <v>14</v>
      </c>
      <c r="B15" s="16">
        <f>SUM(Calcs!AL:AL)-B13</f>
        <v>0</v>
      </c>
      <c r="C15" s="16">
        <f>SUM(Calcs!AM:AM)-C13</f>
        <v>0</v>
      </c>
      <c r="D15" s="16">
        <f>SUM(Calcs!AN:AN)-D13</f>
        <v>0</v>
      </c>
      <c r="E15" s="16">
        <f>SUM(Calcs!AO:AO)-E13</f>
        <v>0</v>
      </c>
      <c r="F15" s="16">
        <f>SUM(Calcs!AP:AP)-F13</f>
        <v>0</v>
      </c>
    </row>
    <row r="21" spans="7:7">
      <c r="G21" s="98"/>
    </row>
  </sheetData>
  <customSheetViews>
    <customSheetView guid="{1D55B984-DF4D-448C-AE9A-6FB67AA77052}" scale="90" fitToPage="1">
      <selection activeCell="H31" sqref="H31"/>
      <pageMargins left="0.70866141732283472" right="0.70866141732283472" top="0.74803149606299213" bottom="0.74803149606299213" header="0.31496062992125984" footer="0.31496062992125984"/>
      <pageSetup paperSize="9" scale="73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7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3C71"/>
    <pageSetUpPr fitToPage="1"/>
  </sheetPr>
  <dimension ref="A1:AR26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4" sqref="R24"/>
    </sheetView>
  </sheetViews>
  <sheetFormatPr defaultColWidth="9.140625" defaultRowHeight="12.75"/>
  <cols>
    <col min="1" max="1" width="27.42578125" style="5" customWidth="1"/>
    <col min="2" max="2" width="23.85546875" style="5" bestFit="1" customWidth="1"/>
    <col min="3" max="3" width="9.28515625" style="16" bestFit="1" customWidth="1"/>
    <col min="4" max="8" width="6.85546875" style="5" customWidth="1"/>
    <col min="9" max="13" width="8.85546875" style="5" bestFit="1" customWidth="1"/>
    <col min="14" max="14" width="11" style="14" bestFit="1" customWidth="1"/>
    <col min="15" max="15" width="8.28515625" style="16" bestFit="1" customWidth="1"/>
    <col min="16" max="19" width="7.28515625" style="16" bestFit="1" customWidth="1"/>
    <col min="20" max="23" width="8.85546875" style="5" bestFit="1" customWidth="1"/>
    <col min="24" max="24" width="8.85546875" style="50" bestFit="1" customWidth="1"/>
    <col min="25" max="25" width="11" style="17" bestFit="1" customWidth="1"/>
    <col min="26" max="27" width="6" style="5" bestFit="1" customWidth="1"/>
    <col min="28" max="30" width="7.7109375" style="5" bestFit="1" customWidth="1"/>
    <col min="31" max="31" width="9.42578125" style="14" customWidth="1"/>
    <col min="32" max="36" width="7.85546875" style="14" customWidth="1"/>
    <col min="37" max="37" width="9.5703125" style="14" customWidth="1"/>
    <col min="38" max="42" width="10.5703125" style="5" customWidth="1"/>
    <col min="43" max="43" width="10.5703125" style="17" customWidth="1"/>
    <col min="44" max="44" width="9.140625" style="50"/>
    <col min="45" max="16384" width="9.140625" style="5"/>
  </cols>
  <sheetData>
    <row r="1" spans="1:44" s="3" customFormat="1" ht="14.25">
      <c r="A1" s="1" t="s">
        <v>7</v>
      </c>
      <c r="C1" s="12"/>
      <c r="N1" s="2"/>
      <c r="O1" s="12"/>
      <c r="P1" s="12"/>
      <c r="Q1" s="12"/>
      <c r="R1" s="12"/>
      <c r="S1" s="12"/>
      <c r="X1" s="45"/>
      <c r="Y1" s="46"/>
      <c r="AE1" s="2"/>
      <c r="AF1" s="2"/>
      <c r="AG1" s="2"/>
      <c r="AH1" s="2"/>
      <c r="AI1" s="2"/>
      <c r="AJ1" s="2"/>
      <c r="AK1" s="2"/>
      <c r="AQ1" s="46"/>
      <c r="AR1" s="45"/>
    </row>
    <row r="2" spans="1:44" s="3" customFormat="1" ht="14.25">
      <c r="A2" s="2" t="s">
        <v>55</v>
      </c>
      <c r="C2" s="12"/>
      <c r="N2" s="2"/>
      <c r="O2" s="12"/>
      <c r="P2" s="12"/>
      <c r="Q2" s="12"/>
      <c r="R2" s="12"/>
      <c r="S2" s="12"/>
      <c r="X2" s="45"/>
      <c r="Y2" s="46"/>
      <c r="AE2" s="2"/>
      <c r="AF2" s="2"/>
      <c r="AG2" s="2"/>
      <c r="AH2" s="2"/>
      <c r="AI2" s="2"/>
      <c r="AJ2" s="2"/>
      <c r="AK2" s="2"/>
      <c r="AQ2" s="46"/>
      <c r="AR2" s="45"/>
    </row>
    <row r="3" spans="1:44" s="3" customFormat="1" ht="14.25">
      <c r="A3" s="2"/>
      <c r="C3" s="12"/>
      <c r="N3" s="2"/>
      <c r="O3" s="12"/>
      <c r="P3" s="12"/>
      <c r="Q3" s="12"/>
      <c r="R3" s="12"/>
      <c r="S3" s="12"/>
      <c r="X3" s="45"/>
      <c r="Y3" s="46"/>
      <c r="AE3" s="2"/>
      <c r="AF3" s="2"/>
      <c r="AG3" s="2"/>
      <c r="AH3" s="2"/>
      <c r="AI3" s="2"/>
      <c r="AJ3" s="2"/>
      <c r="AK3" s="2"/>
      <c r="AQ3" s="46"/>
      <c r="AR3" s="45"/>
    </row>
    <row r="4" spans="1:44" s="48" customFormat="1" ht="15" customHeight="1">
      <c r="A4" s="51"/>
      <c r="B4" s="52"/>
      <c r="C4" s="80"/>
      <c r="D4" s="111" t="s">
        <v>5</v>
      </c>
      <c r="E4" s="111"/>
      <c r="F4" s="111"/>
      <c r="G4" s="111"/>
      <c r="H4" s="111"/>
      <c r="I4" s="111" t="s">
        <v>66</v>
      </c>
      <c r="J4" s="111"/>
      <c r="K4" s="111"/>
      <c r="L4" s="111"/>
      <c r="M4" s="111"/>
      <c r="N4" s="111"/>
      <c r="O4" s="110" t="s">
        <v>68</v>
      </c>
      <c r="P4" s="110"/>
      <c r="Q4" s="110"/>
      <c r="R4" s="110"/>
      <c r="S4" s="110"/>
      <c r="T4" s="112" t="s">
        <v>69</v>
      </c>
      <c r="U4" s="112"/>
      <c r="V4" s="112"/>
      <c r="W4" s="112"/>
      <c r="X4" s="112"/>
      <c r="Y4" s="112"/>
      <c r="Z4" s="112" t="s">
        <v>6</v>
      </c>
      <c r="AA4" s="112"/>
      <c r="AB4" s="112"/>
      <c r="AC4" s="112"/>
      <c r="AD4" s="112"/>
      <c r="AE4" s="112"/>
      <c r="AF4" s="112" t="s">
        <v>106</v>
      </c>
      <c r="AG4" s="112"/>
      <c r="AH4" s="112"/>
      <c r="AI4" s="112"/>
      <c r="AJ4" s="112"/>
      <c r="AK4" s="112"/>
      <c r="AL4" s="112" t="s">
        <v>110</v>
      </c>
      <c r="AM4" s="112"/>
      <c r="AN4" s="112"/>
      <c r="AO4" s="112"/>
      <c r="AP4" s="112"/>
      <c r="AQ4" s="113"/>
      <c r="AR4" s="47"/>
    </row>
    <row r="5" spans="1:44" s="49" customFormat="1" ht="25.5">
      <c r="A5" s="53" t="s">
        <v>2</v>
      </c>
      <c r="B5" s="53" t="s">
        <v>32</v>
      </c>
      <c r="C5" s="75" t="s">
        <v>70</v>
      </c>
      <c r="D5" s="76" t="s">
        <v>49</v>
      </c>
      <c r="E5" s="54" t="s">
        <v>50</v>
      </c>
      <c r="F5" s="54" t="s">
        <v>51</v>
      </c>
      <c r="G5" s="54" t="s">
        <v>52</v>
      </c>
      <c r="H5" s="81" t="s">
        <v>53</v>
      </c>
      <c r="I5" s="76" t="s">
        <v>49</v>
      </c>
      <c r="J5" s="54" t="s">
        <v>50</v>
      </c>
      <c r="K5" s="54" t="s">
        <v>51</v>
      </c>
      <c r="L5" s="54" t="s">
        <v>52</v>
      </c>
      <c r="M5" s="54" t="s">
        <v>53</v>
      </c>
      <c r="N5" s="87" t="s">
        <v>47</v>
      </c>
      <c r="O5" s="76" t="s">
        <v>49</v>
      </c>
      <c r="P5" s="54" t="s">
        <v>50</v>
      </c>
      <c r="Q5" s="54" t="s">
        <v>51</v>
      </c>
      <c r="R5" s="54" t="s">
        <v>52</v>
      </c>
      <c r="S5" s="81" t="s">
        <v>53</v>
      </c>
      <c r="T5" s="76" t="s">
        <v>49</v>
      </c>
      <c r="U5" s="54" t="s">
        <v>50</v>
      </c>
      <c r="V5" s="54" t="s">
        <v>51</v>
      </c>
      <c r="W5" s="54" t="s">
        <v>52</v>
      </c>
      <c r="X5" s="54" t="s">
        <v>53</v>
      </c>
      <c r="Y5" s="91" t="s">
        <v>47</v>
      </c>
      <c r="Z5" s="76" t="s">
        <v>49</v>
      </c>
      <c r="AA5" s="54" t="s">
        <v>50</v>
      </c>
      <c r="AB5" s="54" t="s">
        <v>51</v>
      </c>
      <c r="AC5" s="54" t="s">
        <v>52</v>
      </c>
      <c r="AD5" s="54" t="s">
        <v>53</v>
      </c>
      <c r="AE5" s="91" t="s">
        <v>47</v>
      </c>
      <c r="AF5" s="76" t="s">
        <v>49</v>
      </c>
      <c r="AG5" s="54" t="s">
        <v>50</v>
      </c>
      <c r="AH5" s="54" t="s">
        <v>51</v>
      </c>
      <c r="AI5" s="54" t="s">
        <v>52</v>
      </c>
      <c r="AJ5" s="54" t="s">
        <v>53</v>
      </c>
      <c r="AK5" s="91" t="s">
        <v>47</v>
      </c>
      <c r="AL5" s="76" t="s">
        <v>49</v>
      </c>
      <c r="AM5" s="54" t="s">
        <v>50</v>
      </c>
      <c r="AN5" s="54" t="s">
        <v>51</v>
      </c>
      <c r="AO5" s="54" t="s">
        <v>52</v>
      </c>
      <c r="AP5" s="54" t="s">
        <v>53</v>
      </c>
      <c r="AQ5" s="55" t="s">
        <v>47</v>
      </c>
      <c r="AR5" s="56"/>
    </row>
    <row r="6" spans="1:44">
      <c r="A6" s="34" t="str">
        <f>'Base year'!A5</f>
        <v>Wages &amp; Salaries</v>
      </c>
      <c r="B6" s="34" t="str">
        <f>'Base year'!B5</f>
        <v>Salaries</v>
      </c>
      <c r="C6" s="77">
        <f>'Base year'!G5*Escalation!$I$6</f>
        <v>26222.866753166727</v>
      </c>
      <c r="D6" s="78"/>
      <c r="E6" s="71"/>
      <c r="F6" s="71"/>
      <c r="G6" s="71"/>
      <c r="H6" s="82"/>
      <c r="I6" s="83">
        <f>$C6+D6</f>
        <v>26222.866753166727</v>
      </c>
      <c r="J6" s="44">
        <f>I6+E6</f>
        <v>26222.866753166727</v>
      </c>
      <c r="K6" s="44">
        <f>J6+F6</f>
        <v>26222.866753166727</v>
      </c>
      <c r="L6" s="44">
        <f>K6+G6</f>
        <v>26222.866753166727</v>
      </c>
      <c r="M6" s="44">
        <f>L6+H6</f>
        <v>26222.866753166727</v>
      </c>
      <c r="N6" s="88">
        <f>SUM(I6:M6)</f>
        <v>131114.33376583364</v>
      </c>
      <c r="O6" s="86"/>
      <c r="P6" s="24"/>
      <c r="Q6" s="24"/>
      <c r="R6" s="24"/>
      <c r="S6" s="89"/>
      <c r="T6" s="90">
        <f>I6+O6</f>
        <v>26222.866753166727</v>
      </c>
      <c r="U6" s="72">
        <f t="shared" ref="U6:U13" si="0">J6+P6</f>
        <v>26222.866753166727</v>
      </c>
      <c r="V6" s="72">
        <f t="shared" ref="V6:V13" si="1">K6+Q6</f>
        <v>26222.866753166727</v>
      </c>
      <c r="W6" s="72">
        <f t="shared" ref="W6:W13" si="2">L6+R6</f>
        <v>26222.866753166727</v>
      </c>
      <c r="X6" s="72">
        <f t="shared" ref="X6:X13" si="3">M6+S6</f>
        <v>26222.866753166727</v>
      </c>
      <c r="Y6" s="92">
        <f t="shared" ref="Y6:Y13" si="4">SUM(T6:X6)</f>
        <v>131114.33376583364</v>
      </c>
      <c r="Z6" s="78">
        <f>T6*(Escalation!J$12-1)</f>
        <v>299.79266192691153</v>
      </c>
      <c r="AA6" s="71">
        <f>U6*(Escalation!K$12-1)</f>
        <v>450.97182059294437</v>
      </c>
      <c r="AB6" s="71">
        <f>V6*(Escalation!L$12-1)</f>
        <v>603.01270046337322</v>
      </c>
      <c r="AC6" s="71">
        <f>W6*(Escalation!M$12-1)</f>
        <v>755.92021334906292</v>
      </c>
      <c r="AD6" s="71">
        <f>X6*(Escalation!N$12-1)</f>
        <v>909.69929905820459</v>
      </c>
      <c r="AE6" s="92">
        <f>SUM(Z6:AD6)</f>
        <v>3019.3966953904965</v>
      </c>
      <c r="AF6" s="78">
        <f>(T6+Z6)*(Escalation!J$15-1)</f>
        <v>0</v>
      </c>
      <c r="AG6" s="71">
        <f>(U6+AA6)*(Escalation!K$15-1)</f>
        <v>0</v>
      </c>
      <c r="AH6" s="71">
        <f>(V6+AB6)*(Escalation!L$15-1)</f>
        <v>0</v>
      </c>
      <c r="AI6" s="71">
        <f>(W6+AC6)*(Escalation!M$15-1)</f>
        <v>0</v>
      </c>
      <c r="AJ6" s="71">
        <f>(X6+AD6)*(Escalation!N$15-1)</f>
        <v>0</v>
      </c>
      <c r="AK6" s="92">
        <f>SUM(AF6:AJ6)</f>
        <v>0</v>
      </c>
      <c r="AL6" s="93">
        <f>T6+Z6+AF6</f>
        <v>26522.65941509364</v>
      </c>
      <c r="AM6" s="71">
        <f t="shared" ref="AM6:AP6" si="5">U6+AA6+AG6</f>
        <v>26673.838573759673</v>
      </c>
      <c r="AN6" s="71">
        <f t="shared" si="5"/>
        <v>26825.879453630099</v>
      </c>
      <c r="AO6" s="71">
        <f t="shared" si="5"/>
        <v>26978.786966515789</v>
      </c>
      <c r="AP6" s="71">
        <f t="shared" si="5"/>
        <v>27132.566052224931</v>
      </c>
      <c r="AQ6" s="73">
        <f>SUM(AL6:AP6)</f>
        <v>134133.73046122413</v>
      </c>
    </row>
    <row r="7" spans="1:44">
      <c r="A7" s="34" t="str">
        <f>'Base year'!A6</f>
        <v>Wages &amp; Salaries</v>
      </c>
      <c r="B7" s="34" t="str">
        <f>'Base year'!B6</f>
        <v>Salaries - Contractors</v>
      </c>
      <c r="C7" s="77">
        <f>'Base year'!G6*Escalation!$I$6</f>
        <v>2150.2665972731829</v>
      </c>
      <c r="D7" s="79"/>
      <c r="E7" s="6"/>
      <c r="F7" s="6"/>
      <c r="G7" s="6"/>
      <c r="H7" s="84"/>
      <c r="I7" s="83">
        <f t="shared" ref="I7:I22" si="6">$C7+D7</f>
        <v>2150.2665972731829</v>
      </c>
      <c r="J7" s="44">
        <f t="shared" ref="J7:J22" si="7">I7+E7</f>
        <v>2150.2665972731829</v>
      </c>
      <c r="K7" s="44">
        <f t="shared" ref="K7:K22" si="8">J7+F7</f>
        <v>2150.2665972731829</v>
      </c>
      <c r="L7" s="44">
        <f t="shared" ref="L7:L22" si="9">K7+G7</f>
        <v>2150.2665972731829</v>
      </c>
      <c r="M7" s="44">
        <f t="shared" ref="M7:M22" si="10">L7+H7</f>
        <v>2150.2665972731829</v>
      </c>
      <c r="N7" s="88">
        <f t="shared" ref="N7:N24" si="11">SUM(I7:M7)</f>
        <v>10751.332986365915</v>
      </c>
      <c r="O7" s="86"/>
      <c r="P7" s="24"/>
      <c r="Q7" s="24"/>
      <c r="R7" s="24"/>
      <c r="S7" s="89"/>
      <c r="T7" s="90">
        <f t="shared" ref="T7:T13" si="12">I7+O7</f>
        <v>2150.2665972731829</v>
      </c>
      <c r="U7" s="72">
        <f t="shared" si="0"/>
        <v>2150.2665972731829</v>
      </c>
      <c r="V7" s="72">
        <f t="shared" si="1"/>
        <v>2150.2665972731829</v>
      </c>
      <c r="W7" s="72">
        <f t="shared" si="2"/>
        <v>2150.2665972731829</v>
      </c>
      <c r="X7" s="72">
        <f t="shared" si="3"/>
        <v>2150.2665972731829</v>
      </c>
      <c r="Y7" s="92">
        <f t="shared" si="4"/>
        <v>10751.332986365915</v>
      </c>
      <c r="Z7" s="78">
        <f>T7*(Escalation!J$12-1)</f>
        <v>24.58290137065973</v>
      </c>
      <c r="AA7" s="71">
        <f>U7*(Escalation!K$12-1)</f>
        <v>36.97954351292956</v>
      </c>
      <c r="AB7" s="71">
        <f>V7*(Escalation!L$12-1)</f>
        <v>49.446846515410293</v>
      </c>
      <c r="AC7" s="71">
        <f>W7*(Escalation!M$12-1)</f>
        <v>61.985213145005126</v>
      </c>
      <c r="AD7" s="71">
        <f>X7*(Escalation!N$12-1)</f>
        <v>74.595048464388938</v>
      </c>
      <c r="AE7" s="92">
        <f t="shared" ref="AE7:AE24" si="13">SUM(Z7:AD7)</f>
        <v>247.58955300839364</v>
      </c>
      <c r="AF7" s="78">
        <f>(T7+Z7)*(Escalation!J$15-1)</f>
        <v>0</v>
      </c>
      <c r="AG7" s="71">
        <f>(U7+AA7)*(Escalation!K$15-1)</f>
        <v>0</v>
      </c>
      <c r="AH7" s="71">
        <f>(V7+AB7)*(Escalation!L$15-1)</f>
        <v>0</v>
      </c>
      <c r="AI7" s="71">
        <f>(W7+AC7)*(Escalation!M$15-1)</f>
        <v>0</v>
      </c>
      <c r="AJ7" s="71">
        <f>(X7+AD7)*(Escalation!N$15-1)</f>
        <v>0</v>
      </c>
      <c r="AK7" s="92">
        <f t="shared" ref="AK7:AK22" si="14">SUM(AF7:AJ7)</f>
        <v>0</v>
      </c>
      <c r="AL7" s="93">
        <f t="shared" ref="AL7:AL25" si="15">T7+Z7+AF7</f>
        <v>2174.8494986438427</v>
      </c>
      <c r="AM7" s="71">
        <f t="shared" ref="AM7:AM25" si="16">U7+AA7+AG7</f>
        <v>2187.2461407861124</v>
      </c>
      <c r="AN7" s="71">
        <f t="shared" ref="AN7:AN25" si="17">V7+AB7+AH7</f>
        <v>2199.7134437885934</v>
      </c>
      <c r="AO7" s="71">
        <f t="shared" ref="AO7:AO25" si="18">W7+AC7+AI7</f>
        <v>2212.2518104181881</v>
      </c>
      <c r="AP7" s="71">
        <f t="shared" ref="AP7:AP25" si="19">X7+AD7+AJ7</f>
        <v>2224.861645737572</v>
      </c>
      <c r="AQ7" s="73">
        <f t="shared" ref="AQ7:AQ24" si="20">SUM(AL7:AP7)</f>
        <v>10998.922539374309</v>
      </c>
    </row>
    <row r="8" spans="1:44" s="50" customFormat="1">
      <c r="A8" s="34" t="str">
        <f>'Base year'!A7</f>
        <v>Non-field expenses</v>
      </c>
      <c r="B8" s="34" t="str">
        <f>'Base year'!B7</f>
        <v>Employee Expenses</v>
      </c>
      <c r="C8" s="77">
        <f>'Base year'!G7*Escalation!$I$6</f>
        <v>533.92695605118854</v>
      </c>
      <c r="D8" s="79"/>
      <c r="E8" s="74"/>
      <c r="F8" s="74"/>
      <c r="G8" s="74"/>
      <c r="H8" s="85"/>
      <c r="I8" s="83">
        <f t="shared" si="6"/>
        <v>533.92695605118854</v>
      </c>
      <c r="J8" s="44">
        <f t="shared" si="7"/>
        <v>533.92695605118854</v>
      </c>
      <c r="K8" s="44">
        <f t="shared" si="8"/>
        <v>533.92695605118854</v>
      </c>
      <c r="L8" s="44">
        <f t="shared" si="9"/>
        <v>533.92695605118854</v>
      </c>
      <c r="M8" s="44">
        <f t="shared" si="10"/>
        <v>533.92695605118854</v>
      </c>
      <c r="N8" s="88">
        <f t="shared" si="11"/>
        <v>2669.6347802559426</v>
      </c>
      <c r="O8" s="86"/>
      <c r="P8" s="24"/>
      <c r="Q8" s="24"/>
      <c r="R8" s="24"/>
      <c r="S8" s="89"/>
      <c r="T8" s="90">
        <f t="shared" si="12"/>
        <v>533.92695605118854</v>
      </c>
      <c r="U8" s="72">
        <f t="shared" si="0"/>
        <v>533.92695605118854</v>
      </c>
      <c r="V8" s="72">
        <f t="shared" si="1"/>
        <v>533.92695605118854</v>
      </c>
      <c r="W8" s="72">
        <f t="shared" si="2"/>
        <v>533.92695605118854</v>
      </c>
      <c r="X8" s="72">
        <f t="shared" si="3"/>
        <v>533.92695605118854</v>
      </c>
      <c r="Y8" s="92">
        <f t="shared" si="4"/>
        <v>2669.6347802559426</v>
      </c>
      <c r="Z8" s="78"/>
      <c r="AA8" s="71"/>
      <c r="AB8" s="71"/>
      <c r="AC8" s="71"/>
      <c r="AD8" s="71"/>
      <c r="AE8" s="92">
        <f t="shared" si="13"/>
        <v>0</v>
      </c>
      <c r="AF8" s="78">
        <f>(T8+Z8)*(Escalation!J$15-1)</f>
        <v>0</v>
      </c>
      <c r="AG8" s="71">
        <f>(U8+AA8)*(Escalation!K$15-1)</f>
        <v>0</v>
      </c>
      <c r="AH8" s="71">
        <f>(V8+AB8)*(Escalation!L$15-1)</f>
        <v>0</v>
      </c>
      <c r="AI8" s="71">
        <f>(W8+AC8)*(Escalation!M$15-1)</f>
        <v>0</v>
      </c>
      <c r="AJ8" s="71">
        <f>(X8+AD8)*(Escalation!N$15-1)</f>
        <v>0</v>
      </c>
      <c r="AK8" s="92">
        <f t="shared" si="14"/>
        <v>0</v>
      </c>
      <c r="AL8" s="93">
        <f t="shared" si="15"/>
        <v>533.92695605118854</v>
      </c>
      <c r="AM8" s="71">
        <f t="shared" si="16"/>
        <v>533.92695605118854</v>
      </c>
      <c r="AN8" s="71">
        <f t="shared" si="17"/>
        <v>533.92695605118854</v>
      </c>
      <c r="AO8" s="71">
        <f t="shared" si="18"/>
        <v>533.92695605118854</v>
      </c>
      <c r="AP8" s="71">
        <f t="shared" si="19"/>
        <v>533.92695605118854</v>
      </c>
      <c r="AQ8" s="73">
        <f t="shared" si="20"/>
        <v>2669.6347802559426</v>
      </c>
    </row>
    <row r="9" spans="1:44">
      <c r="A9" s="34" t="str">
        <f>'Base year'!A8</f>
        <v>Non-field expenses</v>
      </c>
      <c r="B9" s="34" t="str">
        <f>'Base year'!B8</f>
        <v>Advertising</v>
      </c>
      <c r="C9" s="77">
        <f>'Base year'!G8*Escalation!$I$6</f>
        <v>2.0885573681091003</v>
      </c>
      <c r="D9" s="78"/>
      <c r="E9" s="71"/>
      <c r="F9" s="71"/>
      <c r="G9" s="71"/>
      <c r="H9" s="82"/>
      <c r="I9" s="83">
        <f t="shared" si="6"/>
        <v>2.0885573681091003</v>
      </c>
      <c r="J9" s="44">
        <f t="shared" si="7"/>
        <v>2.0885573681091003</v>
      </c>
      <c r="K9" s="44">
        <f t="shared" si="8"/>
        <v>2.0885573681091003</v>
      </c>
      <c r="L9" s="44">
        <f t="shared" si="9"/>
        <v>2.0885573681091003</v>
      </c>
      <c r="M9" s="44">
        <f t="shared" si="10"/>
        <v>2.0885573681091003</v>
      </c>
      <c r="N9" s="88">
        <f t="shared" si="11"/>
        <v>10.442786840545502</v>
      </c>
      <c r="O9" s="86"/>
      <c r="P9" s="24"/>
      <c r="Q9" s="24"/>
      <c r="R9" s="24"/>
      <c r="S9" s="89"/>
      <c r="T9" s="90">
        <f t="shared" si="12"/>
        <v>2.0885573681091003</v>
      </c>
      <c r="U9" s="72">
        <f t="shared" si="0"/>
        <v>2.0885573681091003</v>
      </c>
      <c r="V9" s="72">
        <f t="shared" si="1"/>
        <v>2.0885573681091003</v>
      </c>
      <c r="W9" s="72">
        <f t="shared" si="2"/>
        <v>2.0885573681091003</v>
      </c>
      <c r="X9" s="72">
        <f t="shared" si="3"/>
        <v>2.0885573681091003</v>
      </c>
      <c r="Y9" s="92">
        <f t="shared" si="4"/>
        <v>10.442786840545502</v>
      </c>
      <c r="Z9" s="78"/>
      <c r="AA9" s="71"/>
      <c r="AB9" s="71"/>
      <c r="AC9" s="71"/>
      <c r="AD9" s="71"/>
      <c r="AE9" s="92">
        <f t="shared" si="13"/>
        <v>0</v>
      </c>
      <c r="AF9" s="78">
        <f>(T9+Z9)*(Escalation!J$15-1)</f>
        <v>0</v>
      </c>
      <c r="AG9" s="71">
        <f>(U9+AA9)*(Escalation!K$15-1)</f>
        <v>0</v>
      </c>
      <c r="AH9" s="71">
        <f>(V9+AB9)*(Escalation!L$15-1)</f>
        <v>0</v>
      </c>
      <c r="AI9" s="71">
        <f>(W9+AC9)*(Escalation!M$15-1)</f>
        <v>0</v>
      </c>
      <c r="AJ9" s="71">
        <f>(X9+AD9)*(Escalation!N$15-1)</f>
        <v>0</v>
      </c>
      <c r="AK9" s="92">
        <f t="shared" si="14"/>
        <v>0</v>
      </c>
      <c r="AL9" s="93">
        <f t="shared" si="15"/>
        <v>2.0885573681091003</v>
      </c>
      <c r="AM9" s="71">
        <f t="shared" si="16"/>
        <v>2.0885573681091003</v>
      </c>
      <c r="AN9" s="71">
        <f t="shared" si="17"/>
        <v>2.0885573681091003</v>
      </c>
      <c r="AO9" s="71">
        <f t="shared" si="18"/>
        <v>2.0885573681091003</v>
      </c>
      <c r="AP9" s="71">
        <f t="shared" si="19"/>
        <v>2.0885573681091003</v>
      </c>
      <c r="AQ9" s="73">
        <f t="shared" si="20"/>
        <v>10.442786840545502</v>
      </c>
    </row>
    <row r="10" spans="1:44">
      <c r="A10" s="34" t="str">
        <f>'Base year'!A9</f>
        <v>Non-field expenses</v>
      </c>
      <c r="B10" s="34" t="str">
        <f>'Base year'!B9</f>
        <v>Consulting</v>
      </c>
      <c r="C10" s="77">
        <f>'Base year'!G9*Escalation!$I$6</f>
        <v>3486.9789314260051</v>
      </c>
      <c r="D10" s="78"/>
      <c r="E10" s="71"/>
      <c r="F10" s="71"/>
      <c r="G10" s="71"/>
      <c r="H10" s="82"/>
      <c r="I10" s="83">
        <f t="shared" si="6"/>
        <v>3486.9789314260051</v>
      </c>
      <c r="J10" s="44">
        <f t="shared" si="7"/>
        <v>3486.9789314260051</v>
      </c>
      <c r="K10" s="44">
        <f t="shared" si="8"/>
        <v>3486.9789314260051</v>
      </c>
      <c r="L10" s="44">
        <f t="shared" si="9"/>
        <v>3486.9789314260051</v>
      </c>
      <c r="M10" s="44">
        <f t="shared" si="10"/>
        <v>3486.9789314260051</v>
      </c>
      <c r="N10" s="88">
        <f t="shared" si="11"/>
        <v>17434.894657130026</v>
      </c>
      <c r="O10" s="86"/>
      <c r="P10" s="24"/>
      <c r="Q10" s="24"/>
      <c r="R10" s="24"/>
      <c r="S10" s="89"/>
      <c r="T10" s="90">
        <f t="shared" si="12"/>
        <v>3486.9789314260051</v>
      </c>
      <c r="U10" s="72">
        <f t="shared" si="0"/>
        <v>3486.9789314260051</v>
      </c>
      <c r="V10" s="72">
        <f t="shared" si="1"/>
        <v>3486.9789314260051</v>
      </c>
      <c r="W10" s="72">
        <f t="shared" si="2"/>
        <v>3486.9789314260051</v>
      </c>
      <c r="X10" s="72">
        <f t="shared" si="3"/>
        <v>3486.9789314260051</v>
      </c>
      <c r="Y10" s="92">
        <f t="shared" si="4"/>
        <v>17434.894657130026</v>
      </c>
      <c r="Z10" s="78">
        <f>T10*(Escalation!J$12-1)</f>
        <v>39.86485176373855</v>
      </c>
      <c r="AA10" s="71">
        <f>U10*(Escalation!K$12-1)</f>
        <v>59.967861327919969</v>
      </c>
      <c r="AB10" s="71">
        <f>V10*(Escalation!L$12-1)</f>
        <v>80.185458046617171</v>
      </c>
      <c r="AC10" s="71">
        <f>W10*(Escalation!M$12-1)</f>
        <v>100.51829506661088</v>
      </c>
      <c r="AD10" s="71">
        <f>X10*(Escalation!N$12-1)</f>
        <v>120.96702925761902</v>
      </c>
      <c r="AE10" s="92">
        <f t="shared" si="13"/>
        <v>401.50349546250555</v>
      </c>
      <c r="AF10" s="78">
        <f>(T10+Z10)*(Escalation!J$15-1)</f>
        <v>0</v>
      </c>
      <c r="AG10" s="71">
        <f>(U10+AA10)*(Escalation!K$15-1)</f>
        <v>0</v>
      </c>
      <c r="AH10" s="71">
        <f>(V10+AB10)*(Escalation!L$15-1)</f>
        <v>0</v>
      </c>
      <c r="AI10" s="71">
        <f>(W10+AC10)*(Escalation!M$15-1)</f>
        <v>0</v>
      </c>
      <c r="AJ10" s="71">
        <f>(X10+AD10)*(Escalation!N$15-1)</f>
        <v>0</v>
      </c>
      <c r="AK10" s="92">
        <f t="shared" si="14"/>
        <v>0</v>
      </c>
      <c r="AL10" s="93">
        <f t="shared" si="15"/>
        <v>3526.8437831897436</v>
      </c>
      <c r="AM10" s="71">
        <f t="shared" si="16"/>
        <v>3546.9467927539249</v>
      </c>
      <c r="AN10" s="71">
        <f t="shared" si="17"/>
        <v>3567.1643894726221</v>
      </c>
      <c r="AO10" s="71">
        <f t="shared" si="18"/>
        <v>3587.4972264926159</v>
      </c>
      <c r="AP10" s="71">
        <f t="shared" si="19"/>
        <v>3607.945960683624</v>
      </c>
      <c r="AQ10" s="73">
        <f t="shared" si="20"/>
        <v>17836.39815259253</v>
      </c>
    </row>
    <row r="11" spans="1:44">
      <c r="A11" s="34" t="str">
        <f>'Base year'!A10</f>
        <v>Non-field expenses</v>
      </c>
      <c r="B11" s="34" t="str">
        <f>'Base year'!B10</f>
        <v>Entertainment</v>
      </c>
      <c r="C11" s="77">
        <f>'Base year'!G10*Escalation!$I$6</f>
        <v>170.70135952520965</v>
      </c>
      <c r="D11" s="78"/>
      <c r="E11" s="71"/>
      <c r="F11" s="71"/>
      <c r="G11" s="71"/>
      <c r="H11" s="82"/>
      <c r="I11" s="83">
        <f t="shared" si="6"/>
        <v>170.70135952520965</v>
      </c>
      <c r="J11" s="44">
        <f>I11+E11</f>
        <v>170.70135952520965</v>
      </c>
      <c r="K11" s="44">
        <f t="shared" si="8"/>
        <v>170.70135952520965</v>
      </c>
      <c r="L11" s="44">
        <f>K11+G11</f>
        <v>170.70135952520965</v>
      </c>
      <c r="M11" s="44">
        <f t="shared" si="10"/>
        <v>170.70135952520965</v>
      </c>
      <c r="N11" s="88">
        <f t="shared" si="11"/>
        <v>853.5067976260483</v>
      </c>
      <c r="O11" s="86"/>
      <c r="P11" s="24"/>
      <c r="Q11" s="24"/>
      <c r="R11" s="24"/>
      <c r="S11" s="89"/>
      <c r="T11" s="90">
        <f t="shared" si="12"/>
        <v>170.70135952520965</v>
      </c>
      <c r="U11" s="72">
        <f t="shared" si="0"/>
        <v>170.70135952520965</v>
      </c>
      <c r="V11" s="72">
        <f t="shared" si="1"/>
        <v>170.70135952520965</v>
      </c>
      <c r="W11" s="72">
        <f t="shared" si="2"/>
        <v>170.70135952520965</v>
      </c>
      <c r="X11" s="72">
        <f t="shared" si="3"/>
        <v>170.70135952520965</v>
      </c>
      <c r="Y11" s="92">
        <f t="shared" si="4"/>
        <v>853.5067976260483</v>
      </c>
      <c r="Z11" s="78"/>
      <c r="AA11" s="71"/>
      <c r="AB11" s="71"/>
      <c r="AC11" s="71"/>
      <c r="AD11" s="71"/>
      <c r="AE11" s="92">
        <f t="shared" si="13"/>
        <v>0</v>
      </c>
      <c r="AF11" s="78">
        <f>(T11+Z11)*(Escalation!J$15-1)</f>
        <v>0</v>
      </c>
      <c r="AG11" s="71">
        <f>(U11+AA11)*(Escalation!K$15-1)</f>
        <v>0</v>
      </c>
      <c r="AH11" s="71">
        <f>(V11+AB11)*(Escalation!L$15-1)</f>
        <v>0</v>
      </c>
      <c r="AI11" s="71">
        <f>(W11+AC11)*(Escalation!M$15-1)</f>
        <v>0</v>
      </c>
      <c r="AJ11" s="71">
        <f>(X11+AD11)*(Escalation!N$15-1)</f>
        <v>0</v>
      </c>
      <c r="AK11" s="92">
        <f t="shared" si="14"/>
        <v>0</v>
      </c>
      <c r="AL11" s="93">
        <f t="shared" si="15"/>
        <v>170.70135952520965</v>
      </c>
      <c r="AM11" s="71">
        <f t="shared" si="16"/>
        <v>170.70135952520965</v>
      </c>
      <c r="AN11" s="71">
        <f t="shared" si="17"/>
        <v>170.70135952520965</v>
      </c>
      <c r="AO11" s="71">
        <f t="shared" si="18"/>
        <v>170.70135952520965</v>
      </c>
      <c r="AP11" s="71">
        <f t="shared" si="19"/>
        <v>170.70135952520965</v>
      </c>
      <c r="AQ11" s="73">
        <f t="shared" si="20"/>
        <v>853.5067976260483</v>
      </c>
    </row>
    <row r="12" spans="1:44">
      <c r="A12" s="34" t="str">
        <f>'Base year'!A11</f>
        <v>Non-field expenses</v>
      </c>
      <c r="B12" s="34" t="str">
        <f>'Base year'!B11</f>
        <v>IT</v>
      </c>
      <c r="C12" s="77">
        <f>'Base year'!G11*Escalation!$I$6</f>
        <v>4475.5135496550183</v>
      </c>
      <c r="D12" s="78"/>
      <c r="E12" s="71"/>
      <c r="F12" s="71"/>
      <c r="G12" s="71"/>
      <c r="H12" s="82"/>
      <c r="I12" s="83">
        <f>$C12+D12</f>
        <v>4475.5135496550183</v>
      </c>
      <c r="J12" s="44">
        <f t="shared" si="7"/>
        <v>4475.5135496550183</v>
      </c>
      <c r="K12" s="44">
        <f t="shared" si="8"/>
        <v>4475.5135496550183</v>
      </c>
      <c r="L12" s="44">
        <f t="shared" si="9"/>
        <v>4475.5135496550183</v>
      </c>
      <c r="M12" s="44">
        <f t="shared" si="10"/>
        <v>4475.5135496550183</v>
      </c>
      <c r="N12" s="88">
        <f t="shared" si="11"/>
        <v>22377.567748275091</v>
      </c>
      <c r="O12" s="86"/>
      <c r="P12" s="24"/>
      <c r="Q12" s="24"/>
      <c r="R12" s="24"/>
      <c r="S12" s="89"/>
      <c r="T12" s="90">
        <f t="shared" si="12"/>
        <v>4475.5135496550183</v>
      </c>
      <c r="U12" s="72">
        <f t="shared" si="0"/>
        <v>4475.5135496550183</v>
      </c>
      <c r="V12" s="72">
        <f t="shared" si="1"/>
        <v>4475.5135496550183</v>
      </c>
      <c r="W12" s="72">
        <f t="shared" si="2"/>
        <v>4475.5135496550183</v>
      </c>
      <c r="X12" s="72">
        <f t="shared" si="3"/>
        <v>4475.5135496550183</v>
      </c>
      <c r="Y12" s="92">
        <f t="shared" si="4"/>
        <v>22377.567748275091</v>
      </c>
      <c r="Z12" s="78"/>
      <c r="AA12" s="71"/>
      <c r="AB12" s="71"/>
      <c r="AC12" s="71"/>
      <c r="AD12" s="71"/>
      <c r="AE12" s="92">
        <f t="shared" si="13"/>
        <v>0</v>
      </c>
      <c r="AF12" s="78">
        <f>(T12+Z12)*(Escalation!J$15-1)</f>
        <v>0</v>
      </c>
      <c r="AG12" s="71">
        <f>(U12+AA12)*(Escalation!K$15-1)</f>
        <v>0</v>
      </c>
      <c r="AH12" s="71">
        <f>(V12+AB12)*(Escalation!L$15-1)</f>
        <v>0</v>
      </c>
      <c r="AI12" s="71">
        <f>(W12+AC12)*(Escalation!M$15-1)</f>
        <v>0</v>
      </c>
      <c r="AJ12" s="71">
        <f>(X12+AD12)*(Escalation!N$15-1)</f>
        <v>0</v>
      </c>
      <c r="AK12" s="92">
        <f t="shared" si="14"/>
        <v>0</v>
      </c>
      <c r="AL12" s="93">
        <f t="shared" si="15"/>
        <v>4475.5135496550183</v>
      </c>
      <c r="AM12" s="71">
        <f t="shared" si="16"/>
        <v>4475.5135496550183</v>
      </c>
      <c r="AN12" s="71">
        <f t="shared" si="17"/>
        <v>4475.5135496550183</v>
      </c>
      <c r="AO12" s="71">
        <f t="shared" si="18"/>
        <v>4475.5135496550183</v>
      </c>
      <c r="AP12" s="71">
        <f t="shared" si="19"/>
        <v>4475.5135496550183</v>
      </c>
      <c r="AQ12" s="73">
        <f t="shared" si="20"/>
        <v>22377.567748275091</v>
      </c>
    </row>
    <row r="13" spans="1:44">
      <c r="A13" s="34" t="str">
        <f>'Base year'!A12</f>
        <v>Non-field expenses</v>
      </c>
      <c r="B13" s="34" t="str">
        <f>'Base year'!B12</f>
        <v>Insurance</v>
      </c>
      <c r="C13" s="77">
        <f>'Base year'!G12*Escalation!$I$6</f>
        <v>2938.3209666213038</v>
      </c>
      <c r="D13" s="78"/>
      <c r="E13" s="71"/>
      <c r="F13" s="71"/>
      <c r="G13" s="71"/>
      <c r="H13" s="82"/>
      <c r="I13" s="83">
        <f>$C13+D13</f>
        <v>2938.3209666213038</v>
      </c>
      <c r="J13" s="44">
        <f>I13+E13</f>
        <v>2938.3209666213038</v>
      </c>
      <c r="K13" s="44">
        <f>J13+F13</f>
        <v>2938.3209666213038</v>
      </c>
      <c r="L13" s="44">
        <f>K13+G13</f>
        <v>2938.3209666213038</v>
      </c>
      <c r="M13" s="44">
        <f t="shared" si="10"/>
        <v>2938.3209666213038</v>
      </c>
      <c r="N13" s="88">
        <f t="shared" si="11"/>
        <v>14691.604833106519</v>
      </c>
      <c r="O13" s="86"/>
      <c r="P13" s="24"/>
      <c r="Q13" s="24"/>
      <c r="R13" s="24"/>
      <c r="S13" s="89"/>
      <c r="T13" s="90">
        <f t="shared" si="12"/>
        <v>2938.3209666213038</v>
      </c>
      <c r="U13" s="72">
        <f t="shared" si="0"/>
        <v>2938.3209666213038</v>
      </c>
      <c r="V13" s="72">
        <f t="shared" si="1"/>
        <v>2938.3209666213038</v>
      </c>
      <c r="W13" s="72">
        <f t="shared" si="2"/>
        <v>2938.3209666213038</v>
      </c>
      <c r="X13" s="72">
        <f t="shared" si="3"/>
        <v>2938.3209666213038</v>
      </c>
      <c r="Y13" s="92">
        <f t="shared" si="4"/>
        <v>14691.604833106519</v>
      </c>
      <c r="Z13" s="78"/>
      <c r="AA13" s="71"/>
      <c r="AB13" s="71"/>
      <c r="AC13" s="71"/>
      <c r="AD13" s="71"/>
      <c r="AE13" s="92">
        <f t="shared" si="13"/>
        <v>0</v>
      </c>
      <c r="AF13" s="78">
        <f>(T13+Z13)*(Escalation!J$15-1)</f>
        <v>0</v>
      </c>
      <c r="AG13" s="71">
        <f>(U13+AA13)*(Escalation!K$15-1)</f>
        <v>0</v>
      </c>
      <c r="AH13" s="71">
        <f>(V13+AB13)*(Escalation!L$15-1)</f>
        <v>0</v>
      </c>
      <c r="AI13" s="71">
        <f>(W13+AC13)*(Escalation!M$15-1)</f>
        <v>0</v>
      </c>
      <c r="AJ13" s="71">
        <f>(X13+AD13)*(Escalation!N$15-1)</f>
        <v>0</v>
      </c>
      <c r="AK13" s="92">
        <f t="shared" si="14"/>
        <v>0</v>
      </c>
      <c r="AL13" s="93">
        <f t="shared" si="15"/>
        <v>2938.3209666213038</v>
      </c>
      <c r="AM13" s="71">
        <f t="shared" si="16"/>
        <v>2938.3209666213038</v>
      </c>
      <c r="AN13" s="71">
        <f t="shared" si="17"/>
        <v>2938.3209666213038</v>
      </c>
      <c r="AO13" s="71">
        <f t="shared" si="18"/>
        <v>2938.3209666213038</v>
      </c>
      <c r="AP13" s="71">
        <f t="shared" si="19"/>
        <v>2938.3209666213038</v>
      </c>
      <c r="AQ13" s="73">
        <f t="shared" si="20"/>
        <v>14691.604833106519</v>
      </c>
    </row>
    <row r="14" spans="1:44">
      <c r="A14" s="34" t="str">
        <f>'Base year'!A13</f>
        <v>Field expenses</v>
      </c>
      <c r="B14" s="34" t="str">
        <f>'Base year'!B13</f>
        <v>Motor Vehicle</v>
      </c>
      <c r="C14" s="77">
        <f>'Base year'!G13*Escalation!$I$6</f>
        <v>1111.0106389868167</v>
      </c>
      <c r="D14" s="79"/>
      <c r="E14" s="6"/>
      <c r="F14" s="6"/>
      <c r="G14" s="6"/>
      <c r="H14" s="82"/>
      <c r="I14" s="83">
        <f t="shared" si="6"/>
        <v>1111.0106389868167</v>
      </c>
      <c r="J14" s="44">
        <f t="shared" si="7"/>
        <v>1111.0106389868167</v>
      </c>
      <c r="K14" s="44">
        <f t="shared" si="8"/>
        <v>1111.0106389868167</v>
      </c>
      <c r="L14" s="44">
        <f>K14+G14</f>
        <v>1111.0106389868167</v>
      </c>
      <c r="M14" s="44">
        <f t="shared" si="10"/>
        <v>1111.0106389868167</v>
      </c>
      <c r="N14" s="88">
        <f t="shared" si="11"/>
        <v>5555.0531949340839</v>
      </c>
      <c r="O14" s="86"/>
      <c r="P14" s="24"/>
      <c r="Q14" s="24"/>
      <c r="R14" s="24"/>
      <c r="S14" s="89"/>
      <c r="T14" s="90">
        <f t="shared" ref="T14:T22" si="21">I14+O14</f>
        <v>1111.0106389868167</v>
      </c>
      <c r="U14" s="72">
        <f t="shared" ref="U14:U22" si="22">J14+P14</f>
        <v>1111.0106389868167</v>
      </c>
      <c r="V14" s="72">
        <f t="shared" ref="V14:V22" si="23">K14+Q14</f>
        <v>1111.0106389868167</v>
      </c>
      <c r="W14" s="72">
        <f t="shared" ref="W14:W22" si="24">L14+R14</f>
        <v>1111.0106389868167</v>
      </c>
      <c r="X14" s="72">
        <f t="shared" ref="X14:X22" si="25">M14+S14</f>
        <v>1111.0106389868167</v>
      </c>
      <c r="Y14" s="92">
        <f t="shared" ref="Y14:Y24" si="26">SUM(T14:X14)</f>
        <v>5555.0531949340839</v>
      </c>
      <c r="Z14" s="78"/>
      <c r="AA14" s="71"/>
      <c r="AB14" s="71"/>
      <c r="AC14" s="71"/>
      <c r="AD14" s="71"/>
      <c r="AE14" s="92">
        <f t="shared" si="13"/>
        <v>0</v>
      </c>
      <c r="AF14" s="78">
        <f>(T14+Z14)*(Escalation!J$15-1)</f>
        <v>0</v>
      </c>
      <c r="AG14" s="71">
        <f>(U14+AA14)*(Escalation!K$15-1)</f>
        <v>0</v>
      </c>
      <c r="AH14" s="71">
        <f>(V14+AB14)*(Escalation!L$15-1)</f>
        <v>0</v>
      </c>
      <c r="AI14" s="71">
        <f>(W14+AC14)*(Escalation!M$15-1)</f>
        <v>0</v>
      </c>
      <c r="AJ14" s="71">
        <f>(X14+AD14)*(Escalation!N$15-1)</f>
        <v>0</v>
      </c>
      <c r="AK14" s="92">
        <f t="shared" si="14"/>
        <v>0</v>
      </c>
      <c r="AL14" s="93">
        <f t="shared" si="15"/>
        <v>1111.0106389868167</v>
      </c>
      <c r="AM14" s="71">
        <f t="shared" si="16"/>
        <v>1111.0106389868167</v>
      </c>
      <c r="AN14" s="71">
        <f t="shared" si="17"/>
        <v>1111.0106389868167</v>
      </c>
      <c r="AO14" s="71">
        <f t="shared" si="18"/>
        <v>1111.0106389868167</v>
      </c>
      <c r="AP14" s="71">
        <f t="shared" si="19"/>
        <v>1111.0106389868167</v>
      </c>
      <c r="AQ14" s="73">
        <f t="shared" si="20"/>
        <v>5555.0531949340839</v>
      </c>
    </row>
    <row r="15" spans="1:44">
      <c r="A15" s="34" t="str">
        <f>'Base year'!A14</f>
        <v>Non-field expenses</v>
      </c>
      <c r="B15" s="34" t="str">
        <f>'Base year'!B14</f>
        <v>Office &amp; Admin</v>
      </c>
      <c r="C15" s="77">
        <f>'Base year'!G14*Escalation!$I$6</f>
        <v>187.91922270620668</v>
      </c>
      <c r="D15" s="79"/>
      <c r="E15" s="6"/>
      <c r="F15" s="6"/>
      <c r="G15" s="6"/>
      <c r="H15" s="82"/>
      <c r="I15" s="83">
        <f t="shared" si="6"/>
        <v>187.91922270620668</v>
      </c>
      <c r="J15" s="44">
        <f t="shared" si="7"/>
        <v>187.91922270620668</v>
      </c>
      <c r="K15" s="44">
        <f t="shared" si="8"/>
        <v>187.91922270620668</v>
      </c>
      <c r="L15" s="44">
        <f t="shared" si="9"/>
        <v>187.91922270620668</v>
      </c>
      <c r="M15" s="44">
        <f t="shared" si="10"/>
        <v>187.91922270620668</v>
      </c>
      <c r="N15" s="88">
        <f t="shared" si="11"/>
        <v>939.59611353103344</v>
      </c>
      <c r="O15" s="86"/>
      <c r="P15" s="24"/>
      <c r="Q15" s="24"/>
      <c r="R15" s="24"/>
      <c r="S15" s="89"/>
      <c r="T15" s="90">
        <f t="shared" si="21"/>
        <v>187.91922270620668</v>
      </c>
      <c r="U15" s="72">
        <f t="shared" si="22"/>
        <v>187.91922270620668</v>
      </c>
      <c r="V15" s="72">
        <f t="shared" si="23"/>
        <v>187.91922270620668</v>
      </c>
      <c r="W15" s="72">
        <f t="shared" si="24"/>
        <v>187.91922270620668</v>
      </c>
      <c r="X15" s="72">
        <f t="shared" si="25"/>
        <v>187.91922270620668</v>
      </c>
      <c r="Y15" s="92">
        <f t="shared" si="26"/>
        <v>939.59611353103344</v>
      </c>
      <c r="Z15" s="78"/>
      <c r="AA15" s="71"/>
      <c r="AB15" s="71"/>
      <c r="AC15" s="71"/>
      <c r="AD15" s="71"/>
      <c r="AE15" s="92">
        <f t="shared" si="13"/>
        <v>0</v>
      </c>
      <c r="AF15" s="78">
        <f>(T15+Z15)*(Escalation!J$15-1)</f>
        <v>0</v>
      </c>
      <c r="AG15" s="71">
        <f>(U15+AA15)*(Escalation!K$15-1)</f>
        <v>0</v>
      </c>
      <c r="AH15" s="71">
        <f>(V15+AB15)*(Escalation!L$15-1)</f>
        <v>0</v>
      </c>
      <c r="AI15" s="71">
        <f>(W15+AC15)*(Escalation!M$15-1)</f>
        <v>0</v>
      </c>
      <c r="AJ15" s="71">
        <f>(X15+AD15)*(Escalation!N$15-1)</f>
        <v>0</v>
      </c>
      <c r="AK15" s="92">
        <f t="shared" si="14"/>
        <v>0</v>
      </c>
      <c r="AL15" s="93">
        <f t="shared" si="15"/>
        <v>187.91922270620668</v>
      </c>
      <c r="AM15" s="71">
        <f t="shared" si="16"/>
        <v>187.91922270620668</v>
      </c>
      <c r="AN15" s="71">
        <f t="shared" si="17"/>
        <v>187.91922270620668</v>
      </c>
      <c r="AO15" s="71">
        <f t="shared" si="18"/>
        <v>187.91922270620668</v>
      </c>
      <c r="AP15" s="71">
        <f t="shared" si="19"/>
        <v>187.91922270620668</v>
      </c>
      <c r="AQ15" s="73">
        <f t="shared" si="20"/>
        <v>939.59611353103344</v>
      </c>
    </row>
    <row r="16" spans="1:44">
      <c r="A16" s="34" t="str">
        <f>'Base year'!A15</f>
        <v>Non-field expenses</v>
      </c>
      <c r="B16" s="34" t="str">
        <f>'Base year'!B15</f>
        <v>OHS</v>
      </c>
      <c r="C16" s="77">
        <f>'Base year'!G15*Escalation!$I$6</f>
        <v>201.43881113294211</v>
      </c>
      <c r="D16" s="79"/>
      <c r="E16" s="6"/>
      <c r="F16" s="6"/>
      <c r="G16" s="6"/>
      <c r="H16" s="82"/>
      <c r="I16" s="83">
        <f t="shared" si="6"/>
        <v>201.43881113294211</v>
      </c>
      <c r="J16" s="44">
        <f t="shared" si="7"/>
        <v>201.43881113294211</v>
      </c>
      <c r="K16" s="44">
        <f t="shared" si="8"/>
        <v>201.43881113294211</v>
      </c>
      <c r="L16" s="44">
        <f t="shared" si="9"/>
        <v>201.43881113294211</v>
      </c>
      <c r="M16" s="44">
        <f t="shared" si="10"/>
        <v>201.43881113294211</v>
      </c>
      <c r="N16" s="88">
        <f t="shared" si="11"/>
        <v>1007.1940556647105</v>
      </c>
      <c r="O16" s="86"/>
      <c r="P16" s="24"/>
      <c r="Q16" s="24"/>
      <c r="R16" s="24"/>
      <c r="S16" s="89"/>
      <c r="T16" s="90">
        <f t="shared" si="21"/>
        <v>201.43881113294211</v>
      </c>
      <c r="U16" s="72">
        <f t="shared" si="22"/>
        <v>201.43881113294211</v>
      </c>
      <c r="V16" s="72">
        <f t="shared" si="23"/>
        <v>201.43881113294211</v>
      </c>
      <c r="W16" s="72">
        <f t="shared" si="24"/>
        <v>201.43881113294211</v>
      </c>
      <c r="X16" s="72">
        <f t="shared" si="25"/>
        <v>201.43881113294211</v>
      </c>
      <c r="Y16" s="92">
        <f t="shared" si="26"/>
        <v>1007.1940556647105</v>
      </c>
      <c r="Z16" s="78"/>
      <c r="AA16" s="71"/>
      <c r="AB16" s="71"/>
      <c r="AC16" s="71"/>
      <c r="AD16" s="71"/>
      <c r="AE16" s="92">
        <f t="shared" si="13"/>
        <v>0</v>
      </c>
      <c r="AF16" s="78">
        <f>(T16+Z16)*(Escalation!J$15-1)</f>
        <v>0</v>
      </c>
      <c r="AG16" s="71">
        <f>(U16+AA16)*(Escalation!K$15-1)</f>
        <v>0</v>
      </c>
      <c r="AH16" s="71">
        <f>(V16+AB16)*(Escalation!L$15-1)</f>
        <v>0</v>
      </c>
      <c r="AI16" s="71">
        <f>(W16+AC16)*(Escalation!M$15-1)</f>
        <v>0</v>
      </c>
      <c r="AJ16" s="71">
        <f>(X16+AD16)*(Escalation!N$15-1)</f>
        <v>0</v>
      </c>
      <c r="AK16" s="92">
        <f t="shared" si="14"/>
        <v>0</v>
      </c>
      <c r="AL16" s="93">
        <f t="shared" si="15"/>
        <v>201.43881113294211</v>
      </c>
      <c r="AM16" s="71">
        <f t="shared" si="16"/>
        <v>201.43881113294211</v>
      </c>
      <c r="AN16" s="71">
        <f t="shared" si="17"/>
        <v>201.43881113294211</v>
      </c>
      <c r="AO16" s="71">
        <f t="shared" si="18"/>
        <v>201.43881113294211</v>
      </c>
      <c r="AP16" s="71">
        <f t="shared" si="19"/>
        <v>201.43881113294211</v>
      </c>
      <c r="AQ16" s="73">
        <f t="shared" si="20"/>
        <v>1007.1940556647105</v>
      </c>
    </row>
    <row r="17" spans="1:43">
      <c r="A17" s="34" t="str">
        <f>'Base year'!A16</f>
        <v>Field expenses</v>
      </c>
      <c r="B17" s="34" t="str">
        <f>'Base year'!B16</f>
        <v>Repairs &amp; Maintenance</v>
      </c>
      <c r="C17" s="77">
        <f>'Base year'!G16*Escalation!$I$6</f>
        <v>6649.3248107218596</v>
      </c>
      <c r="D17" s="79"/>
      <c r="E17" s="6"/>
      <c r="F17" s="6"/>
      <c r="G17" s="6"/>
      <c r="H17" s="82"/>
      <c r="I17" s="83">
        <f t="shared" si="6"/>
        <v>6649.3248107218596</v>
      </c>
      <c r="J17" s="44">
        <f t="shared" si="7"/>
        <v>6649.3248107218596</v>
      </c>
      <c r="K17" s="44">
        <f t="shared" si="8"/>
        <v>6649.3248107218596</v>
      </c>
      <c r="L17" s="44">
        <f t="shared" si="9"/>
        <v>6649.3248107218596</v>
      </c>
      <c r="M17" s="44">
        <f t="shared" si="10"/>
        <v>6649.3248107218596</v>
      </c>
      <c r="N17" s="88">
        <f t="shared" si="11"/>
        <v>33246.624053609296</v>
      </c>
      <c r="O17" s="86"/>
      <c r="P17" s="24"/>
      <c r="Q17" s="24"/>
      <c r="R17" s="24"/>
      <c r="S17" s="89"/>
      <c r="T17" s="90">
        <f t="shared" si="21"/>
        <v>6649.3248107218596</v>
      </c>
      <c r="U17" s="72">
        <f t="shared" si="22"/>
        <v>6649.3248107218596</v>
      </c>
      <c r="V17" s="72">
        <f t="shared" si="23"/>
        <v>6649.3248107218596</v>
      </c>
      <c r="W17" s="72">
        <f t="shared" si="24"/>
        <v>6649.3248107218596</v>
      </c>
      <c r="X17" s="72">
        <f t="shared" si="25"/>
        <v>6649.3248107218596</v>
      </c>
      <c r="Y17" s="92">
        <f t="shared" si="26"/>
        <v>33246.624053609296</v>
      </c>
      <c r="Z17" s="78"/>
      <c r="AA17" s="71"/>
      <c r="AB17" s="71"/>
      <c r="AC17" s="71"/>
      <c r="AD17" s="71"/>
      <c r="AE17" s="92">
        <f t="shared" si="13"/>
        <v>0</v>
      </c>
      <c r="AF17" s="78">
        <f>(T17+Z17)*(Escalation!J$15-1)</f>
        <v>0</v>
      </c>
      <c r="AG17" s="71">
        <f>(U17+AA17)*(Escalation!K$15-1)</f>
        <v>0</v>
      </c>
      <c r="AH17" s="71">
        <f>(V17+AB17)*(Escalation!L$15-1)</f>
        <v>0</v>
      </c>
      <c r="AI17" s="71">
        <f>(W17+AC17)*(Escalation!M$15-1)</f>
        <v>0</v>
      </c>
      <c r="AJ17" s="71">
        <f>(X17+AD17)*(Escalation!N$15-1)</f>
        <v>0</v>
      </c>
      <c r="AK17" s="92">
        <f t="shared" si="14"/>
        <v>0</v>
      </c>
      <c r="AL17" s="93">
        <f t="shared" si="15"/>
        <v>6649.3248107218596</v>
      </c>
      <c r="AM17" s="71">
        <f t="shared" si="16"/>
        <v>6649.3248107218596</v>
      </c>
      <c r="AN17" s="71">
        <f t="shared" si="17"/>
        <v>6649.3248107218596</v>
      </c>
      <c r="AO17" s="71">
        <f t="shared" si="18"/>
        <v>6649.3248107218596</v>
      </c>
      <c r="AP17" s="71">
        <f t="shared" si="19"/>
        <v>6649.3248107218596</v>
      </c>
      <c r="AQ17" s="73">
        <f t="shared" si="20"/>
        <v>33246.624053609296</v>
      </c>
    </row>
    <row r="18" spans="1:43">
      <c r="A18" s="34" t="str">
        <f>'Base year'!A17</f>
        <v>Field expenses</v>
      </c>
      <c r="B18" s="34" t="str">
        <f>'Base year'!B17</f>
        <v>Training &amp; Development</v>
      </c>
      <c r="C18" s="77">
        <f>'Base year'!G17*Escalation!$I$6</f>
        <v>1353.4768672971995</v>
      </c>
      <c r="D18" s="79"/>
      <c r="E18" s="6"/>
      <c r="F18" s="6"/>
      <c r="G18" s="6"/>
      <c r="H18" s="82"/>
      <c r="I18" s="83">
        <f t="shared" si="6"/>
        <v>1353.4768672971995</v>
      </c>
      <c r="J18" s="44">
        <f t="shared" si="7"/>
        <v>1353.4768672971995</v>
      </c>
      <c r="K18" s="44">
        <f t="shared" si="8"/>
        <v>1353.4768672971995</v>
      </c>
      <c r="L18" s="44">
        <f t="shared" si="9"/>
        <v>1353.4768672971995</v>
      </c>
      <c r="M18" s="44">
        <f t="shared" si="10"/>
        <v>1353.4768672971995</v>
      </c>
      <c r="N18" s="88">
        <f t="shared" si="11"/>
        <v>6767.3843364859977</v>
      </c>
      <c r="O18" s="86"/>
      <c r="P18" s="24"/>
      <c r="Q18" s="24"/>
      <c r="R18" s="24"/>
      <c r="S18" s="89"/>
      <c r="T18" s="90">
        <f t="shared" si="21"/>
        <v>1353.4768672971995</v>
      </c>
      <c r="U18" s="72">
        <f t="shared" si="22"/>
        <v>1353.4768672971995</v>
      </c>
      <c r="V18" s="72">
        <f t="shared" si="23"/>
        <v>1353.4768672971995</v>
      </c>
      <c r="W18" s="72">
        <f t="shared" si="24"/>
        <v>1353.4768672971995</v>
      </c>
      <c r="X18" s="72">
        <f t="shared" si="25"/>
        <v>1353.4768672971995</v>
      </c>
      <c r="Y18" s="92">
        <f t="shared" si="26"/>
        <v>6767.3843364859977</v>
      </c>
      <c r="Z18" s="78"/>
      <c r="AA18" s="71"/>
      <c r="AB18" s="71"/>
      <c r="AC18" s="71"/>
      <c r="AD18" s="71"/>
      <c r="AE18" s="92">
        <f t="shared" si="13"/>
        <v>0</v>
      </c>
      <c r="AF18" s="78">
        <f>(T18+Z18)*(Escalation!J$15-1)</f>
        <v>0</v>
      </c>
      <c r="AG18" s="71">
        <f>(U18+AA18)*(Escalation!K$15-1)</f>
        <v>0</v>
      </c>
      <c r="AH18" s="71">
        <f>(V18+AB18)*(Escalation!L$15-1)</f>
        <v>0</v>
      </c>
      <c r="AI18" s="71">
        <f>(W18+AC18)*(Escalation!M$15-1)</f>
        <v>0</v>
      </c>
      <c r="AJ18" s="71">
        <f>(X18+AD18)*(Escalation!N$15-1)</f>
        <v>0</v>
      </c>
      <c r="AK18" s="92">
        <f t="shared" si="14"/>
        <v>0</v>
      </c>
      <c r="AL18" s="93">
        <f t="shared" si="15"/>
        <v>1353.4768672971995</v>
      </c>
      <c r="AM18" s="71">
        <f t="shared" si="16"/>
        <v>1353.4768672971995</v>
      </c>
      <c r="AN18" s="71">
        <f t="shared" si="17"/>
        <v>1353.4768672971995</v>
      </c>
      <c r="AO18" s="71">
        <f t="shared" si="18"/>
        <v>1353.4768672971995</v>
      </c>
      <c r="AP18" s="71">
        <f t="shared" si="19"/>
        <v>1353.4768672971995</v>
      </c>
      <c r="AQ18" s="73">
        <f t="shared" si="20"/>
        <v>6767.3843364859977</v>
      </c>
    </row>
    <row r="19" spans="1:43">
      <c r="A19" s="34" t="str">
        <f>'Base year'!A18</f>
        <v>Field expenses</v>
      </c>
      <c r="B19" s="34" t="str">
        <f>'Base year'!B18</f>
        <v>Travel &amp; Accommodation</v>
      </c>
      <c r="C19" s="77">
        <f>'Base year'!G18*Escalation!$I$6</f>
        <v>2234.2979200642258</v>
      </c>
      <c r="D19" s="79"/>
      <c r="E19" s="6"/>
      <c r="F19" s="6"/>
      <c r="G19" s="6"/>
      <c r="H19" s="82"/>
      <c r="I19" s="83">
        <f t="shared" si="6"/>
        <v>2234.2979200642258</v>
      </c>
      <c r="J19" s="44">
        <f t="shared" si="7"/>
        <v>2234.2979200642258</v>
      </c>
      <c r="K19" s="44">
        <f>J19+F19</f>
        <v>2234.2979200642258</v>
      </c>
      <c r="L19" s="44">
        <f t="shared" si="9"/>
        <v>2234.2979200642258</v>
      </c>
      <c r="M19" s="44">
        <f t="shared" si="10"/>
        <v>2234.2979200642258</v>
      </c>
      <c r="N19" s="88">
        <f t="shared" si="11"/>
        <v>11171.489600321129</v>
      </c>
      <c r="O19" s="86"/>
      <c r="P19" s="24"/>
      <c r="Q19" s="24"/>
      <c r="R19" s="24"/>
      <c r="S19" s="89"/>
      <c r="T19" s="90">
        <f t="shared" si="21"/>
        <v>2234.2979200642258</v>
      </c>
      <c r="U19" s="72">
        <f t="shared" si="22"/>
        <v>2234.2979200642258</v>
      </c>
      <c r="V19" s="72">
        <f t="shared" si="23"/>
        <v>2234.2979200642258</v>
      </c>
      <c r="W19" s="72">
        <f t="shared" si="24"/>
        <v>2234.2979200642258</v>
      </c>
      <c r="X19" s="72">
        <f t="shared" si="25"/>
        <v>2234.2979200642258</v>
      </c>
      <c r="Y19" s="92">
        <f t="shared" si="26"/>
        <v>11171.489600321129</v>
      </c>
      <c r="Z19" s="78"/>
      <c r="AA19" s="71"/>
      <c r="AB19" s="71"/>
      <c r="AC19" s="71"/>
      <c r="AD19" s="71"/>
      <c r="AE19" s="92">
        <f t="shared" si="13"/>
        <v>0</v>
      </c>
      <c r="AF19" s="78">
        <f>(T19+Z19)*(Escalation!J$15-1)</f>
        <v>0</v>
      </c>
      <c r="AG19" s="71">
        <f>(U19+AA19)*(Escalation!K$15-1)</f>
        <v>0</v>
      </c>
      <c r="AH19" s="71">
        <f>(V19+AB19)*(Escalation!L$15-1)</f>
        <v>0</v>
      </c>
      <c r="AI19" s="71">
        <f>(W19+AC19)*(Escalation!M$15-1)</f>
        <v>0</v>
      </c>
      <c r="AJ19" s="71">
        <f>(X19+AD19)*(Escalation!N$15-1)</f>
        <v>0</v>
      </c>
      <c r="AK19" s="92">
        <f t="shared" si="14"/>
        <v>0</v>
      </c>
      <c r="AL19" s="93">
        <f t="shared" si="15"/>
        <v>2234.2979200642258</v>
      </c>
      <c r="AM19" s="71">
        <f t="shared" si="16"/>
        <v>2234.2979200642258</v>
      </c>
      <c r="AN19" s="71">
        <f t="shared" si="17"/>
        <v>2234.2979200642258</v>
      </c>
      <c r="AO19" s="71">
        <f t="shared" si="18"/>
        <v>2234.2979200642258</v>
      </c>
      <c r="AP19" s="71">
        <f t="shared" si="19"/>
        <v>2234.2979200642258</v>
      </c>
      <c r="AQ19" s="73">
        <f t="shared" si="20"/>
        <v>11171.489600321129</v>
      </c>
    </row>
    <row r="20" spans="1:43">
      <c r="A20" s="34" t="str">
        <f>'Base year'!A19</f>
        <v>Government Charges</v>
      </c>
      <c r="B20" s="34" t="str">
        <f>'Base year'!B19</f>
        <v>Utilities Rates &amp; Taxes</v>
      </c>
      <c r="C20" s="77">
        <f>'Base year'!G19*Escalation!$I$6</f>
        <v>4167.0417768530815</v>
      </c>
      <c r="D20" s="79"/>
      <c r="E20" s="6"/>
      <c r="F20" s="6"/>
      <c r="G20" s="6"/>
      <c r="H20" s="82"/>
      <c r="I20" s="83">
        <f t="shared" si="6"/>
        <v>4167.0417768530815</v>
      </c>
      <c r="J20" s="44">
        <f t="shared" si="7"/>
        <v>4167.0417768530815</v>
      </c>
      <c r="K20" s="44">
        <f t="shared" si="8"/>
        <v>4167.0417768530815</v>
      </c>
      <c r="L20" s="44">
        <f t="shared" si="9"/>
        <v>4167.0417768530815</v>
      </c>
      <c r="M20" s="44">
        <f t="shared" si="10"/>
        <v>4167.0417768530815</v>
      </c>
      <c r="N20" s="88">
        <f t="shared" si="11"/>
        <v>20835.208884265408</v>
      </c>
      <c r="O20" s="86"/>
      <c r="P20" s="24"/>
      <c r="Q20" s="24"/>
      <c r="R20" s="24"/>
      <c r="S20" s="89"/>
      <c r="T20" s="90">
        <f t="shared" si="21"/>
        <v>4167.0417768530815</v>
      </c>
      <c r="U20" s="72">
        <f t="shared" si="22"/>
        <v>4167.0417768530815</v>
      </c>
      <c r="V20" s="72">
        <f t="shared" si="23"/>
        <v>4167.0417768530815</v>
      </c>
      <c r="W20" s="72">
        <f t="shared" si="24"/>
        <v>4167.0417768530815</v>
      </c>
      <c r="X20" s="72">
        <f t="shared" si="25"/>
        <v>4167.0417768530815</v>
      </c>
      <c r="Y20" s="92">
        <f t="shared" si="26"/>
        <v>20835.208884265408</v>
      </c>
      <c r="Z20" s="78"/>
      <c r="AA20" s="71"/>
      <c r="AB20" s="71"/>
      <c r="AC20" s="71"/>
      <c r="AD20" s="71"/>
      <c r="AE20" s="92">
        <f t="shared" si="13"/>
        <v>0</v>
      </c>
      <c r="AF20" s="78">
        <f>(T20+Z20)*(Escalation!J$15-1)</f>
        <v>0</v>
      </c>
      <c r="AG20" s="71">
        <f>(U20+AA20)*(Escalation!K$15-1)</f>
        <v>0</v>
      </c>
      <c r="AH20" s="71">
        <f>(V20+AB20)*(Escalation!L$15-1)</f>
        <v>0</v>
      </c>
      <c r="AI20" s="71">
        <f>(W20+AC20)*(Escalation!M$15-1)</f>
        <v>0</v>
      </c>
      <c r="AJ20" s="71">
        <f>(X20+AD20)*(Escalation!N$15-1)</f>
        <v>0</v>
      </c>
      <c r="AK20" s="92">
        <f t="shared" si="14"/>
        <v>0</v>
      </c>
      <c r="AL20" s="93">
        <f t="shared" si="15"/>
        <v>4167.0417768530815</v>
      </c>
      <c r="AM20" s="71">
        <f t="shared" si="16"/>
        <v>4167.0417768530815</v>
      </c>
      <c r="AN20" s="71">
        <f t="shared" si="17"/>
        <v>4167.0417768530815</v>
      </c>
      <c r="AO20" s="71">
        <f t="shared" si="18"/>
        <v>4167.0417768530815</v>
      </c>
      <c r="AP20" s="71">
        <f t="shared" si="19"/>
        <v>4167.0417768530815</v>
      </c>
      <c r="AQ20" s="73">
        <f t="shared" si="20"/>
        <v>20835.208884265408</v>
      </c>
    </row>
    <row r="21" spans="1:43">
      <c r="A21" s="34" t="str">
        <f>'Base year'!A20</f>
        <v>System Use Gas</v>
      </c>
      <c r="B21" s="34" t="str">
        <f>'Base year'!B20</f>
        <v>Fuel Gas</v>
      </c>
      <c r="C21" s="77">
        <f>'Base year'!G20*Escalation!$I$6</f>
        <v>0</v>
      </c>
      <c r="D21" s="79"/>
      <c r="E21" s="6"/>
      <c r="F21" s="6"/>
      <c r="G21" s="6"/>
      <c r="H21" s="82"/>
      <c r="I21" s="83">
        <f t="shared" si="6"/>
        <v>0</v>
      </c>
      <c r="J21" s="44">
        <f t="shared" si="7"/>
        <v>0</v>
      </c>
      <c r="K21" s="44">
        <f t="shared" si="8"/>
        <v>0</v>
      </c>
      <c r="L21" s="44">
        <f t="shared" si="9"/>
        <v>0</v>
      </c>
      <c r="M21" s="44">
        <f t="shared" si="10"/>
        <v>0</v>
      </c>
      <c r="N21" s="88">
        <f t="shared" si="11"/>
        <v>0</v>
      </c>
      <c r="O21" s="86">
        <f>'Bottom-up'!D5</f>
        <v>19081.983257031548</v>
      </c>
      <c r="P21" s="24">
        <f>'Bottom-up'!E5</f>
        <v>18762.060004266903</v>
      </c>
      <c r="Q21" s="24">
        <f>'Bottom-up'!F5</f>
        <v>18660.500554543232</v>
      </c>
      <c r="R21" s="24">
        <f>'Bottom-up'!G5</f>
        <v>14132.384196815161</v>
      </c>
      <c r="S21" s="89">
        <f>'Bottom-up'!H5</f>
        <v>13834.71652917416</v>
      </c>
      <c r="T21" s="90">
        <f t="shared" si="21"/>
        <v>19081.983257031548</v>
      </c>
      <c r="U21" s="72">
        <f t="shared" si="22"/>
        <v>18762.060004266903</v>
      </c>
      <c r="V21" s="72">
        <f t="shared" si="23"/>
        <v>18660.500554543232</v>
      </c>
      <c r="W21" s="72">
        <f t="shared" si="24"/>
        <v>14132.384196815161</v>
      </c>
      <c r="X21" s="72">
        <f t="shared" si="25"/>
        <v>13834.71652917416</v>
      </c>
      <c r="Y21" s="92">
        <f t="shared" si="26"/>
        <v>84471.644541830989</v>
      </c>
      <c r="Z21" s="78"/>
      <c r="AA21" s="71"/>
      <c r="AB21" s="71"/>
      <c r="AC21" s="71"/>
      <c r="AD21" s="71"/>
      <c r="AE21" s="92">
        <f t="shared" si="13"/>
        <v>0</v>
      </c>
      <c r="AF21" s="78"/>
      <c r="AG21" s="71"/>
      <c r="AH21" s="71"/>
      <c r="AI21" s="71"/>
      <c r="AJ21" s="71"/>
      <c r="AK21" s="92"/>
      <c r="AL21" s="93">
        <f t="shared" si="15"/>
        <v>19081.983257031548</v>
      </c>
      <c r="AM21" s="71">
        <f t="shared" si="16"/>
        <v>18762.060004266903</v>
      </c>
      <c r="AN21" s="71">
        <f t="shared" si="17"/>
        <v>18660.500554543232</v>
      </c>
      <c r="AO21" s="71">
        <f t="shared" si="18"/>
        <v>14132.384196815161</v>
      </c>
      <c r="AP21" s="71">
        <f t="shared" si="19"/>
        <v>13834.71652917416</v>
      </c>
      <c r="AQ21" s="73">
        <f t="shared" si="20"/>
        <v>84471.644541830989</v>
      </c>
    </row>
    <row r="22" spans="1:43">
      <c r="A22" s="34" t="str">
        <f>'Base year'!A21</f>
        <v>Reactive maintenance</v>
      </c>
      <c r="B22" s="34" t="str">
        <f>'Base year'!B21</f>
        <v>Reactive Opex</v>
      </c>
      <c r="C22" s="77">
        <f>'Base year'!G21*Escalation!$I$6</f>
        <v>1774.3394635644518</v>
      </c>
      <c r="D22" s="79"/>
      <c r="E22" s="6"/>
      <c r="F22" s="6"/>
      <c r="G22" s="6"/>
      <c r="H22" s="82"/>
      <c r="I22" s="83">
        <f t="shared" si="6"/>
        <v>1774.3394635644518</v>
      </c>
      <c r="J22" s="44">
        <f t="shared" si="7"/>
        <v>1774.3394635644518</v>
      </c>
      <c r="K22" s="44">
        <f t="shared" si="8"/>
        <v>1774.3394635644518</v>
      </c>
      <c r="L22" s="44">
        <f t="shared" si="9"/>
        <v>1774.3394635644518</v>
      </c>
      <c r="M22" s="44">
        <f t="shared" si="10"/>
        <v>1774.3394635644518</v>
      </c>
      <c r="N22" s="88">
        <f t="shared" si="11"/>
        <v>8871.6973178222579</v>
      </c>
      <c r="O22" s="86"/>
      <c r="P22" s="24"/>
      <c r="Q22" s="24"/>
      <c r="R22" s="24"/>
      <c r="S22" s="89"/>
      <c r="T22" s="90">
        <f t="shared" si="21"/>
        <v>1774.3394635644518</v>
      </c>
      <c r="U22" s="72">
        <f t="shared" si="22"/>
        <v>1774.3394635644518</v>
      </c>
      <c r="V22" s="72">
        <f t="shared" si="23"/>
        <v>1774.3394635644518</v>
      </c>
      <c r="W22" s="72">
        <f t="shared" si="24"/>
        <v>1774.3394635644518</v>
      </c>
      <c r="X22" s="72">
        <f t="shared" si="25"/>
        <v>1774.3394635644518</v>
      </c>
      <c r="Y22" s="92">
        <f t="shared" si="26"/>
        <v>8871.6973178222579</v>
      </c>
      <c r="Z22" s="78"/>
      <c r="AA22" s="71"/>
      <c r="AB22" s="71"/>
      <c r="AC22" s="71"/>
      <c r="AD22" s="71"/>
      <c r="AE22" s="92">
        <f t="shared" si="13"/>
        <v>0</v>
      </c>
      <c r="AF22" s="78">
        <f>(T22+Z22)*(Escalation!J$15-1)</f>
        <v>0</v>
      </c>
      <c r="AG22" s="71">
        <f>(U22+AA22)*(Escalation!K$15-1)</f>
        <v>0</v>
      </c>
      <c r="AH22" s="71">
        <f>(V22+AB22)*(Escalation!L$15-1)</f>
        <v>0</v>
      </c>
      <c r="AI22" s="71">
        <f>(W22+AC22)*(Escalation!M$15-1)</f>
        <v>0</v>
      </c>
      <c r="AJ22" s="71">
        <f>(X22+AD22)*(Escalation!N$15-1)</f>
        <v>0</v>
      </c>
      <c r="AK22" s="92">
        <f t="shared" si="14"/>
        <v>0</v>
      </c>
      <c r="AL22" s="93">
        <f t="shared" si="15"/>
        <v>1774.3394635644518</v>
      </c>
      <c r="AM22" s="71">
        <f t="shared" si="16"/>
        <v>1774.3394635644518</v>
      </c>
      <c r="AN22" s="71">
        <f t="shared" si="17"/>
        <v>1774.3394635644518</v>
      </c>
      <c r="AO22" s="71">
        <f t="shared" si="18"/>
        <v>1774.3394635644518</v>
      </c>
      <c r="AP22" s="71">
        <f t="shared" si="19"/>
        <v>1774.3394635644518</v>
      </c>
      <c r="AQ22" s="73">
        <f t="shared" si="20"/>
        <v>8871.6973178222579</v>
      </c>
    </row>
    <row r="23" spans="1:43">
      <c r="A23" s="34" t="str">
        <f>'Base year'!A22</f>
        <v>Government Charges</v>
      </c>
      <c r="B23" s="34" t="str">
        <f>'Base year'!B22</f>
        <v>Permits, Licence Fees, Rates &amp; Taxes</v>
      </c>
      <c r="C23" s="77">
        <f>'Base year'!G22*Escalation!$I$6</f>
        <v>4745.6029256470802</v>
      </c>
      <c r="D23" s="79"/>
      <c r="E23" s="6"/>
      <c r="F23" s="6"/>
      <c r="G23" s="6"/>
      <c r="H23" s="82"/>
      <c r="I23" s="83">
        <f>$C23+D23</f>
        <v>4745.6029256470802</v>
      </c>
      <c r="J23" s="44">
        <f>I23+E23</f>
        <v>4745.6029256470802</v>
      </c>
      <c r="K23" s="44">
        <f>J23+F23</f>
        <v>4745.6029256470802</v>
      </c>
      <c r="L23" s="44">
        <f>K23+G23</f>
        <v>4745.6029256470802</v>
      </c>
      <c r="M23" s="44">
        <f>L23+H23</f>
        <v>4745.6029256470802</v>
      </c>
      <c r="N23" s="88">
        <f>SUM(I23:M23)</f>
        <v>23728.0146282354</v>
      </c>
      <c r="O23" s="86"/>
      <c r="P23" s="24"/>
      <c r="Q23" s="24"/>
      <c r="R23" s="24"/>
      <c r="S23" s="89"/>
      <c r="T23" s="90">
        <f t="shared" ref="T23:X25" si="27">I23+O23</f>
        <v>4745.6029256470802</v>
      </c>
      <c r="U23" s="72">
        <f t="shared" si="27"/>
        <v>4745.6029256470802</v>
      </c>
      <c r="V23" s="72">
        <f t="shared" si="27"/>
        <v>4745.6029256470802</v>
      </c>
      <c r="W23" s="72">
        <f t="shared" si="27"/>
        <v>4745.6029256470802</v>
      </c>
      <c r="X23" s="72">
        <f t="shared" si="27"/>
        <v>4745.6029256470802</v>
      </c>
      <c r="Y23" s="92">
        <f>SUM(T23:X23)</f>
        <v>23728.0146282354</v>
      </c>
      <c r="Z23" s="78"/>
      <c r="AA23" s="71"/>
      <c r="AB23" s="71"/>
      <c r="AC23" s="71"/>
      <c r="AD23" s="71"/>
      <c r="AE23" s="92">
        <f>SUM(Z23:AD23)</f>
        <v>0</v>
      </c>
      <c r="AF23" s="78"/>
      <c r="AG23" s="71"/>
      <c r="AH23" s="71"/>
      <c r="AI23" s="71"/>
      <c r="AJ23" s="71"/>
      <c r="AK23" s="92"/>
      <c r="AL23" s="93">
        <f t="shared" si="15"/>
        <v>4745.6029256470802</v>
      </c>
      <c r="AM23" s="71">
        <f t="shared" si="16"/>
        <v>4745.6029256470802</v>
      </c>
      <c r="AN23" s="71">
        <f t="shared" si="17"/>
        <v>4745.6029256470802</v>
      </c>
      <c r="AO23" s="71">
        <f t="shared" si="18"/>
        <v>4745.6029256470802</v>
      </c>
      <c r="AP23" s="71">
        <f t="shared" si="19"/>
        <v>4745.6029256470802</v>
      </c>
      <c r="AQ23" s="73">
        <f>SUM(AL23:AP23)</f>
        <v>23728.0146282354</v>
      </c>
    </row>
    <row r="24" spans="1:43">
      <c r="A24" s="34" t="s">
        <v>45</v>
      </c>
      <c r="B24" s="34" t="s">
        <v>45</v>
      </c>
      <c r="C24" s="77"/>
      <c r="D24" s="79"/>
      <c r="E24" s="6"/>
      <c r="F24" s="6"/>
      <c r="G24" s="6"/>
      <c r="H24" s="82"/>
      <c r="I24" s="83"/>
      <c r="J24" s="44"/>
      <c r="K24" s="44"/>
      <c r="L24" s="44"/>
      <c r="M24" s="44"/>
      <c r="N24" s="88">
        <f t="shared" si="11"/>
        <v>0</v>
      </c>
      <c r="O24" s="86">
        <f>'Bottom-up'!D6</f>
        <v>8902.0725540199619</v>
      </c>
      <c r="P24" s="24">
        <f>'Bottom-up'!E6</f>
        <v>7588.2784918933994</v>
      </c>
      <c r="Q24" s="24">
        <f>'Bottom-up'!F6</f>
        <v>7604.7147031068371</v>
      </c>
      <c r="R24" s="24">
        <f>'Bottom-up'!G6</f>
        <v>4325.5382923845709</v>
      </c>
      <c r="S24" s="89">
        <f>'Bottom-up'!H6</f>
        <v>2064.2416230123213</v>
      </c>
      <c r="T24" s="90">
        <f t="shared" si="27"/>
        <v>8902.0725540199619</v>
      </c>
      <c r="U24" s="72">
        <f t="shared" si="27"/>
        <v>7588.2784918933994</v>
      </c>
      <c r="V24" s="72">
        <f t="shared" si="27"/>
        <v>7604.7147031068371</v>
      </c>
      <c r="W24" s="72">
        <f t="shared" si="27"/>
        <v>4325.5382923845709</v>
      </c>
      <c r="X24" s="72">
        <f t="shared" si="27"/>
        <v>2064.2416230123213</v>
      </c>
      <c r="Y24" s="92">
        <f t="shared" si="26"/>
        <v>30484.845664417091</v>
      </c>
      <c r="Z24" s="78"/>
      <c r="AA24" s="71"/>
      <c r="AB24" s="71"/>
      <c r="AC24" s="71"/>
      <c r="AD24" s="71"/>
      <c r="AE24" s="92">
        <f t="shared" si="13"/>
        <v>0</v>
      </c>
      <c r="AF24" s="78"/>
      <c r="AG24" s="71"/>
      <c r="AH24" s="71"/>
      <c r="AI24" s="71"/>
      <c r="AJ24" s="71"/>
      <c r="AK24" s="92"/>
      <c r="AL24" s="93">
        <f t="shared" si="15"/>
        <v>8902.0725540199619</v>
      </c>
      <c r="AM24" s="71">
        <f t="shared" si="16"/>
        <v>7588.2784918933994</v>
      </c>
      <c r="AN24" s="71">
        <f t="shared" si="17"/>
        <v>7604.7147031068371</v>
      </c>
      <c r="AO24" s="71">
        <f t="shared" si="18"/>
        <v>4325.5382923845709</v>
      </c>
      <c r="AP24" s="71">
        <f t="shared" si="19"/>
        <v>2064.2416230123213</v>
      </c>
      <c r="AQ24" s="73">
        <f t="shared" si="20"/>
        <v>30484.845664417091</v>
      </c>
    </row>
    <row r="25" spans="1:43">
      <c r="A25" s="34" t="s">
        <v>62</v>
      </c>
      <c r="B25" s="34" t="s">
        <v>63</v>
      </c>
      <c r="C25" s="77"/>
      <c r="D25" s="79"/>
      <c r="E25" s="6"/>
      <c r="F25" s="6"/>
      <c r="G25" s="6"/>
      <c r="H25" s="82"/>
      <c r="I25" s="83"/>
      <c r="J25" s="44"/>
      <c r="K25" s="44"/>
      <c r="L25" s="44"/>
      <c r="M25" s="44"/>
      <c r="N25" s="88"/>
      <c r="O25" s="86">
        <f>'Bottom-up'!D7</f>
        <v>2273.9679241869262</v>
      </c>
      <c r="P25" s="24">
        <f>'Bottom-up'!E7</f>
        <v>1888.6609900499004</v>
      </c>
      <c r="Q25" s="24">
        <f>'Bottom-up'!F7</f>
        <v>2165.0828292574975</v>
      </c>
      <c r="R25" s="24">
        <f>'Bottom-up'!G7</f>
        <v>2154.3240476214387</v>
      </c>
      <c r="S25" s="89">
        <f>'Bottom-up'!H7</f>
        <v>1864.835882229331</v>
      </c>
      <c r="T25" s="90">
        <f t="shared" si="27"/>
        <v>2273.9679241869262</v>
      </c>
      <c r="U25" s="72">
        <f t="shared" si="27"/>
        <v>1888.6609900499004</v>
      </c>
      <c r="V25" s="72">
        <f t="shared" si="27"/>
        <v>2165.0828292574975</v>
      </c>
      <c r="W25" s="72">
        <f t="shared" si="27"/>
        <v>2154.3240476214387</v>
      </c>
      <c r="X25" s="72">
        <f t="shared" si="27"/>
        <v>1864.835882229331</v>
      </c>
      <c r="Y25" s="92">
        <f>SUM(T25:X25)</f>
        <v>10346.871673345093</v>
      </c>
      <c r="Z25" s="78"/>
      <c r="AA25" s="71"/>
      <c r="AB25" s="71"/>
      <c r="AC25" s="71"/>
      <c r="AD25" s="71"/>
      <c r="AE25" s="92">
        <f>SUM(Z25:AD25)</f>
        <v>0</v>
      </c>
      <c r="AF25" s="78"/>
      <c r="AG25" s="71"/>
      <c r="AH25" s="71"/>
      <c r="AI25" s="71"/>
      <c r="AJ25" s="71"/>
      <c r="AK25" s="92"/>
      <c r="AL25" s="93">
        <f t="shared" si="15"/>
        <v>2273.9679241869262</v>
      </c>
      <c r="AM25" s="71">
        <f t="shared" si="16"/>
        <v>1888.6609900499004</v>
      </c>
      <c r="AN25" s="71">
        <f t="shared" si="17"/>
        <v>2165.0828292574975</v>
      </c>
      <c r="AO25" s="71">
        <f t="shared" si="18"/>
        <v>2154.3240476214387</v>
      </c>
      <c r="AP25" s="71">
        <f t="shared" si="19"/>
        <v>1864.835882229331</v>
      </c>
      <c r="AQ25" s="73">
        <f>SUM(AL25:AP25)</f>
        <v>10346.871673345093</v>
      </c>
    </row>
    <row r="26" spans="1:43">
      <c r="B26" s="30"/>
      <c r="Z26" s="17"/>
      <c r="AA26" s="17"/>
      <c r="AB26" s="17"/>
    </row>
  </sheetData>
  <customSheetViews>
    <customSheetView guid="{1D55B984-DF4D-448C-AE9A-6FB67AA77052}" scale="90" fitToPage="1">
      <pane xSplit="2" ySplit="5" topLeftCell="V6" activePane="bottomRight" state="frozen"/>
      <selection pane="bottomRight" activeCell="AL30" sqref="AL30"/>
      <pageMargins left="0.70866141732283472" right="0.70866141732283472" top="0.74803149606299213" bottom="0.74803149606299213" header="0.31496062992125984" footer="0.31496062992125984"/>
      <pageSetup paperSize="9" scale="10" orientation="portrait" r:id="rId1"/>
    </customSheetView>
  </customSheetViews>
  <mergeCells count="7">
    <mergeCell ref="O4:S4"/>
    <mergeCell ref="D4:H4"/>
    <mergeCell ref="AL4:AQ4"/>
    <mergeCell ref="Z4:AE4"/>
    <mergeCell ref="T4:Y4"/>
    <mergeCell ref="I4:N4"/>
    <mergeCell ref="AF4:AK4"/>
  </mergeCells>
  <pageMargins left="0.70866141732283472" right="0.70866141732283472" top="0.74803149606299213" bottom="0.74803149606299213" header="0.31496062992125984" footer="0.31496062992125984"/>
  <pageSetup paperSize="9" scale="10" orientation="portrait" r:id="rId2"/>
  <ignoredErrors>
    <ignoredError sqref="AL5:AP5 D5:AF5 AG5 AH5:AJ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3C71"/>
  </sheetPr>
  <dimension ref="A1:V24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28" sqref="O28"/>
    </sheetView>
  </sheetViews>
  <sheetFormatPr defaultColWidth="9.140625" defaultRowHeight="12.75"/>
  <cols>
    <col min="1" max="1" width="20.5703125" style="30" bestFit="1" customWidth="1"/>
    <col min="2" max="2" width="38" style="30" customWidth="1"/>
    <col min="3" max="3" width="13.5703125" style="30" customWidth="1"/>
    <col min="4" max="4" width="11.85546875" style="30" customWidth="1"/>
    <col min="5" max="5" width="17" style="29" customWidth="1"/>
    <col min="6" max="6" width="13.140625" style="30" customWidth="1"/>
    <col min="7" max="7" width="9.7109375" style="30" bestFit="1" customWidth="1"/>
    <col min="8" max="8" width="11.7109375" style="30" bestFit="1" customWidth="1"/>
    <col min="9" max="9" width="9.7109375" style="30" customWidth="1"/>
    <col min="10" max="10" width="11.42578125" style="30" customWidth="1"/>
    <col min="11" max="12" width="11.7109375" style="30" bestFit="1" customWidth="1"/>
    <col min="13" max="13" width="10.5703125" style="30" bestFit="1" customWidth="1"/>
    <col min="14" max="14" width="10.5703125" style="30" customWidth="1"/>
    <col min="15" max="15" width="59.7109375" style="30" customWidth="1"/>
    <col min="16" max="16" width="10.42578125" style="30" bestFit="1" customWidth="1"/>
    <col min="17" max="16384" width="9.140625" style="30"/>
  </cols>
  <sheetData>
    <row r="1" spans="1:22" s="65" customFormat="1" ht="14.25">
      <c r="A1" s="62" t="s">
        <v>67</v>
      </c>
      <c r="B1" s="63"/>
      <c r="C1" s="64"/>
      <c r="E1" s="66"/>
    </row>
    <row r="2" spans="1:22" s="65" customFormat="1" ht="14.25">
      <c r="A2" s="66" t="s">
        <v>48</v>
      </c>
      <c r="E2" s="66"/>
    </row>
    <row r="3" spans="1:22">
      <c r="E3" s="30"/>
    </row>
    <row r="4" spans="1:22" ht="51">
      <c r="A4" s="28" t="s">
        <v>2</v>
      </c>
      <c r="B4" s="28" t="s">
        <v>32</v>
      </c>
      <c r="C4" s="67" t="s">
        <v>44</v>
      </c>
      <c r="D4" s="67" t="s">
        <v>81</v>
      </c>
      <c r="E4" s="67" t="s">
        <v>84</v>
      </c>
      <c r="F4" s="67" t="s">
        <v>78</v>
      </c>
      <c r="G4" s="67" t="s">
        <v>70</v>
      </c>
      <c r="I4" s="67" t="s">
        <v>72</v>
      </c>
      <c r="J4" s="67" t="s">
        <v>82</v>
      </c>
      <c r="L4" s="67" t="s">
        <v>83</v>
      </c>
      <c r="M4" s="67" t="s">
        <v>85</v>
      </c>
      <c r="N4" s="67" t="s">
        <v>93</v>
      </c>
      <c r="O4" s="67" t="s">
        <v>86</v>
      </c>
    </row>
    <row r="5" spans="1:22">
      <c r="A5" s="34" t="s">
        <v>33</v>
      </c>
      <c r="B5" s="34" t="s">
        <v>15</v>
      </c>
      <c r="C5" s="68">
        <v>20162.525929999996</v>
      </c>
      <c r="D5" s="68">
        <v>5576.2340700000022</v>
      </c>
      <c r="E5" s="70">
        <f>D5+C5</f>
        <v>25738.76</v>
      </c>
      <c r="F5" s="34"/>
      <c r="G5" s="36">
        <f>E5+F5</f>
        <v>25738.76</v>
      </c>
      <c r="I5" s="68">
        <v>4742.2602862936592</v>
      </c>
      <c r="J5" s="36">
        <v>24904.786216293654</v>
      </c>
      <c r="L5" s="68">
        <f>D5-I5</f>
        <v>833.97378370634306</v>
      </c>
      <c r="M5" s="70">
        <f>G5-J5</f>
        <v>833.97378370634397</v>
      </c>
      <c r="N5" s="103">
        <f>M5/J5</f>
        <v>3.3486486350994119E-2</v>
      </c>
      <c r="O5" s="102" t="s">
        <v>87</v>
      </c>
    </row>
    <row r="6" spans="1:22">
      <c r="A6" s="34" t="s">
        <v>33</v>
      </c>
      <c r="B6" s="34" t="s">
        <v>16</v>
      </c>
      <c r="C6" s="68">
        <v>1714.9715899999999</v>
      </c>
      <c r="D6" s="68">
        <v>395.59841000000029</v>
      </c>
      <c r="E6" s="70">
        <f t="shared" ref="E6:E22" si="0">D6+C6</f>
        <v>2110.5700000000002</v>
      </c>
      <c r="F6" s="34"/>
      <c r="G6" s="36">
        <f t="shared" ref="G6:G22" si="1">E6+F6</f>
        <v>2110.5700000000002</v>
      </c>
      <c r="I6" s="68">
        <v>134.178</v>
      </c>
      <c r="J6" s="36">
        <v>1849.14959</v>
      </c>
      <c r="L6" s="68">
        <f t="shared" ref="L6:L24" si="2">D6-I6</f>
        <v>261.42041000000029</v>
      </c>
      <c r="M6" s="70">
        <f t="shared" ref="M6:M24" si="3">G6-J6</f>
        <v>261.42041000000017</v>
      </c>
      <c r="N6" s="103">
        <f t="shared" ref="N6:N24" si="4">M6/J6</f>
        <v>0.14137331636863418</v>
      </c>
      <c r="O6" s="102" t="s">
        <v>88</v>
      </c>
    </row>
    <row r="7" spans="1:22">
      <c r="A7" s="34" t="s">
        <v>34</v>
      </c>
      <c r="B7" s="34" t="s">
        <v>17</v>
      </c>
      <c r="C7" s="68">
        <v>473.60068000000007</v>
      </c>
      <c r="D7" s="68">
        <v>50.469319999999982</v>
      </c>
      <c r="E7" s="70">
        <f t="shared" si="0"/>
        <v>524.07000000000005</v>
      </c>
      <c r="F7" s="34"/>
      <c r="G7" s="36">
        <f t="shared" si="1"/>
        <v>524.07000000000005</v>
      </c>
      <c r="I7" s="68">
        <v>155.81100000000001</v>
      </c>
      <c r="J7" s="36">
        <v>629.41168000000005</v>
      </c>
      <c r="L7" s="68">
        <f t="shared" si="2"/>
        <v>-105.34168000000003</v>
      </c>
      <c r="M7" s="70">
        <f t="shared" si="3"/>
        <v>-105.34168</v>
      </c>
      <c r="N7" s="103">
        <f t="shared" si="4"/>
        <v>-0.16736530850523776</v>
      </c>
      <c r="O7" s="102" t="s">
        <v>89</v>
      </c>
    </row>
    <row r="8" spans="1:22">
      <c r="A8" s="34" t="s">
        <v>34</v>
      </c>
      <c r="B8" s="34" t="s">
        <v>18</v>
      </c>
      <c r="C8" s="68">
        <v>2.1053200000000003</v>
      </c>
      <c r="D8" s="68">
        <v>-5.532000000000048E-2</v>
      </c>
      <c r="E8" s="70">
        <f t="shared" si="0"/>
        <v>2.0499999999999998</v>
      </c>
      <c r="F8" s="34"/>
      <c r="G8" s="36">
        <f t="shared" si="1"/>
        <v>2.0499999999999998</v>
      </c>
      <c r="I8" s="68">
        <v>28.6</v>
      </c>
      <c r="J8" s="36">
        <v>30.70532</v>
      </c>
      <c r="L8" s="68">
        <f t="shared" si="2"/>
        <v>-28.655320000000003</v>
      </c>
      <c r="M8" s="70">
        <f t="shared" si="3"/>
        <v>-28.65532</v>
      </c>
      <c r="N8" s="103">
        <f t="shared" si="4"/>
        <v>-0.93323632517101274</v>
      </c>
      <c r="O8" s="102" t="s">
        <v>90</v>
      </c>
    </row>
    <row r="9" spans="1:22">
      <c r="A9" s="34" t="s">
        <v>34</v>
      </c>
      <c r="B9" s="34" t="s">
        <v>19</v>
      </c>
      <c r="C9" s="68">
        <v>2874.5388700000003</v>
      </c>
      <c r="D9" s="68">
        <v>1466.3011299999998</v>
      </c>
      <c r="E9" s="70">
        <f t="shared" si="0"/>
        <v>4340.84</v>
      </c>
      <c r="F9" s="16">
        <v>-918.23503900000014</v>
      </c>
      <c r="G9" s="36">
        <f t="shared" si="1"/>
        <v>3422.604961</v>
      </c>
      <c r="I9" s="68">
        <v>872.75900999999999</v>
      </c>
      <c r="J9" s="36">
        <v>3302.9759545212037</v>
      </c>
      <c r="L9" s="68">
        <f t="shared" si="2"/>
        <v>593.54211999999984</v>
      </c>
      <c r="M9" s="70">
        <f t="shared" si="3"/>
        <v>119.62900647879633</v>
      </c>
      <c r="N9" s="103">
        <f t="shared" si="4"/>
        <v>3.621855203488384E-2</v>
      </c>
      <c r="O9" s="102" t="s">
        <v>91</v>
      </c>
    </row>
    <row r="10" spans="1:22">
      <c r="A10" s="34" t="s">
        <v>34</v>
      </c>
      <c r="B10" s="34" t="s">
        <v>20</v>
      </c>
      <c r="C10" s="68">
        <v>113.68946000000001</v>
      </c>
      <c r="D10" s="68">
        <v>53.86054</v>
      </c>
      <c r="E10" s="70">
        <f t="shared" si="0"/>
        <v>167.55</v>
      </c>
      <c r="F10" s="34"/>
      <c r="G10" s="36">
        <f t="shared" si="1"/>
        <v>167.55</v>
      </c>
      <c r="I10" s="68">
        <v>39.223500000000001</v>
      </c>
      <c r="J10" s="36">
        <v>152.91296</v>
      </c>
      <c r="L10" s="68">
        <f t="shared" si="2"/>
        <v>14.637039999999999</v>
      </c>
      <c r="M10" s="70">
        <f t="shared" si="3"/>
        <v>14.637040000000013</v>
      </c>
      <c r="N10" s="103">
        <f t="shared" si="4"/>
        <v>9.572138293575648E-2</v>
      </c>
      <c r="O10" s="102" t="s">
        <v>94</v>
      </c>
    </row>
    <row r="11" spans="1:22">
      <c r="A11" s="34" t="s">
        <v>34</v>
      </c>
      <c r="B11" s="34" t="s">
        <v>21</v>
      </c>
      <c r="C11" s="68">
        <v>3056.9848299999994</v>
      </c>
      <c r="D11" s="68">
        <v>1335.9051700000009</v>
      </c>
      <c r="E11" s="70">
        <f t="shared" si="0"/>
        <v>4392.8900000000003</v>
      </c>
      <c r="F11" s="34"/>
      <c r="G11" s="36">
        <f t="shared" si="1"/>
        <v>4392.8900000000003</v>
      </c>
      <c r="I11" s="68">
        <v>1027.2352112000001</v>
      </c>
      <c r="J11" s="36">
        <v>4084.2200411999993</v>
      </c>
      <c r="L11" s="68">
        <f t="shared" si="2"/>
        <v>308.66995880000081</v>
      </c>
      <c r="M11" s="70">
        <f t="shared" si="3"/>
        <v>308.66995880000104</v>
      </c>
      <c r="N11" s="103">
        <f t="shared" si="4"/>
        <v>7.5576231370068303E-2</v>
      </c>
      <c r="O11" s="102" t="s">
        <v>103</v>
      </c>
    </row>
    <row r="12" spans="1:22">
      <c r="A12" s="34" t="s">
        <v>34</v>
      </c>
      <c r="B12" s="34" t="s">
        <v>22</v>
      </c>
      <c r="C12" s="68">
        <v>2308.3228000000004</v>
      </c>
      <c r="D12" s="68">
        <v>580.53719999999976</v>
      </c>
      <c r="E12" s="70">
        <f t="shared" si="0"/>
        <v>2888.86</v>
      </c>
      <c r="F12" s="16">
        <v>-4.7840949999999793</v>
      </c>
      <c r="G12" s="36">
        <f t="shared" si="1"/>
        <v>2884.0759050000001</v>
      </c>
      <c r="I12" s="68">
        <v>657.88429227500001</v>
      </c>
      <c r="J12" s="36">
        <v>2882.2070922750004</v>
      </c>
      <c r="L12" s="68">
        <f t="shared" si="2"/>
        <v>-77.34709227500025</v>
      </c>
      <c r="M12" s="70">
        <f t="shared" si="3"/>
        <v>1.8688127249997706</v>
      </c>
      <c r="N12" s="103">
        <f t="shared" si="4"/>
        <v>6.4839640774205039E-4</v>
      </c>
      <c r="O12" s="102" t="s">
        <v>94</v>
      </c>
    </row>
    <row r="13" spans="1:22">
      <c r="A13" s="34" t="s">
        <v>35</v>
      </c>
      <c r="B13" s="34" t="s">
        <v>23</v>
      </c>
      <c r="C13" s="68">
        <v>815.92399</v>
      </c>
      <c r="D13" s="68">
        <v>274.57601</v>
      </c>
      <c r="E13" s="70">
        <f t="shared" si="0"/>
        <v>1090.5</v>
      </c>
      <c r="F13" s="34"/>
      <c r="G13" s="36">
        <f t="shared" si="1"/>
        <v>1090.5</v>
      </c>
      <c r="I13" s="68">
        <v>233.57599999999999</v>
      </c>
      <c r="J13" s="36">
        <v>1049.49999</v>
      </c>
      <c r="L13" s="68">
        <f t="shared" si="2"/>
        <v>41.000010000000003</v>
      </c>
      <c r="M13" s="70">
        <f t="shared" si="3"/>
        <v>41.000009999999975</v>
      </c>
      <c r="N13" s="103">
        <f t="shared" si="4"/>
        <v>3.9066231911064599E-2</v>
      </c>
      <c r="O13" s="102" t="s">
        <v>94</v>
      </c>
    </row>
    <row r="14" spans="1:22" s="29" customFormat="1">
      <c r="A14" s="34" t="s">
        <v>34</v>
      </c>
      <c r="B14" s="34" t="s">
        <v>24</v>
      </c>
      <c r="C14" s="68">
        <v>207.34201999999999</v>
      </c>
      <c r="D14" s="68">
        <v>-22.892019999999945</v>
      </c>
      <c r="E14" s="70">
        <f t="shared" si="0"/>
        <v>184.45000000000005</v>
      </c>
      <c r="F14" s="36"/>
      <c r="G14" s="36">
        <f t="shared" si="1"/>
        <v>184.45000000000005</v>
      </c>
      <c r="H14" s="30"/>
      <c r="I14" s="68">
        <v>87.59</v>
      </c>
      <c r="J14" s="36">
        <v>294.93201999999997</v>
      </c>
      <c r="K14" s="30"/>
      <c r="L14" s="68">
        <f t="shared" si="2"/>
        <v>-110.48201999999995</v>
      </c>
      <c r="M14" s="70">
        <f t="shared" si="3"/>
        <v>-110.48201999999992</v>
      </c>
      <c r="N14" s="103">
        <f t="shared" si="4"/>
        <v>-0.37460164549105224</v>
      </c>
      <c r="O14" s="102" t="s">
        <v>104</v>
      </c>
      <c r="P14" s="30"/>
      <c r="Q14" s="30"/>
      <c r="R14" s="30"/>
      <c r="S14" s="30"/>
      <c r="T14" s="30"/>
      <c r="U14" s="30"/>
      <c r="V14" s="30"/>
    </row>
    <row r="15" spans="1:22">
      <c r="A15" s="34" t="s">
        <v>34</v>
      </c>
      <c r="B15" s="34" t="s">
        <v>25</v>
      </c>
      <c r="C15" s="68">
        <v>159.14514000000003</v>
      </c>
      <c r="D15" s="68">
        <v>38.574859999999973</v>
      </c>
      <c r="E15" s="70">
        <f t="shared" si="0"/>
        <v>197.72</v>
      </c>
      <c r="F15" s="34"/>
      <c r="G15" s="36">
        <f t="shared" si="1"/>
        <v>197.72</v>
      </c>
      <c r="I15" s="68">
        <v>40.622999999999998</v>
      </c>
      <c r="J15" s="36">
        <v>199.76814000000002</v>
      </c>
      <c r="L15" s="68">
        <f t="shared" si="2"/>
        <v>-2.0481400000000249</v>
      </c>
      <c r="M15" s="70">
        <f t="shared" si="3"/>
        <v>-2.0481400000000178</v>
      </c>
      <c r="N15" s="103">
        <f t="shared" si="4"/>
        <v>-1.0252585822744397E-2</v>
      </c>
      <c r="O15" s="102" t="s">
        <v>94</v>
      </c>
    </row>
    <row r="16" spans="1:22">
      <c r="A16" s="34" t="s">
        <v>35</v>
      </c>
      <c r="B16" s="34" t="s">
        <v>26</v>
      </c>
      <c r="C16" s="68">
        <v>4875.4325999999992</v>
      </c>
      <c r="D16" s="68">
        <v>1651.1374000000005</v>
      </c>
      <c r="E16" s="70">
        <f t="shared" si="0"/>
        <v>6526.57</v>
      </c>
      <c r="F16" s="34"/>
      <c r="G16" s="36">
        <f t="shared" si="1"/>
        <v>6526.57</v>
      </c>
      <c r="I16" s="68">
        <v>1502.4165</v>
      </c>
      <c r="J16" s="36">
        <v>6377.8490999999995</v>
      </c>
      <c r="L16" s="68">
        <f t="shared" si="2"/>
        <v>148.72090000000048</v>
      </c>
      <c r="M16" s="70">
        <f t="shared" si="3"/>
        <v>148.72090000000026</v>
      </c>
      <c r="N16" s="103">
        <f t="shared" si="4"/>
        <v>2.3318347246566288E-2</v>
      </c>
      <c r="O16" s="102" t="s">
        <v>95</v>
      </c>
    </row>
    <row r="17" spans="1:15">
      <c r="A17" s="34" t="s">
        <v>35</v>
      </c>
      <c r="B17" s="34" t="s">
        <v>27</v>
      </c>
      <c r="C17" s="68">
        <v>981.80380000000002</v>
      </c>
      <c r="D17" s="68">
        <v>346.68619999999999</v>
      </c>
      <c r="E17" s="70">
        <f t="shared" si="0"/>
        <v>1328.49</v>
      </c>
      <c r="F17" s="34"/>
      <c r="G17" s="36">
        <f t="shared" si="1"/>
        <v>1328.49</v>
      </c>
      <c r="I17" s="68">
        <v>272.87940176742103</v>
      </c>
      <c r="J17" s="36">
        <v>1254.683201767421</v>
      </c>
      <c r="L17" s="68">
        <f t="shared" si="2"/>
        <v>73.806798232578956</v>
      </c>
      <c r="M17" s="70">
        <f t="shared" si="3"/>
        <v>73.806798232579013</v>
      </c>
      <c r="N17" s="103">
        <f t="shared" si="4"/>
        <v>5.8825046935043354E-2</v>
      </c>
      <c r="O17" s="102" t="s">
        <v>105</v>
      </c>
    </row>
    <row r="18" spans="1:15">
      <c r="A18" s="34" t="s">
        <v>35</v>
      </c>
      <c r="B18" s="34" t="s">
        <v>28</v>
      </c>
      <c r="C18" s="68">
        <v>1828.1568400000003</v>
      </c>
      <c r="D18" s="68">
        <v>364.89315999999985</v>
      </c>
      <c r="E18" s="70">
        <f t="shared" si="0"/>
        <v>2193.0500000000002</v>
      </c>
      <c r="F18" s="34"/>
      <c r="G18" s="36">
        <f t="shared" si="1"/>
        <v>2193.0500000000002</v>
      </c>
      <c r="I18" s="68">
        <v>479.95863000000003</v>
      </c>
      <c r="J18" s="36">
        <v>2308.1154700000002</v>
      </c>
      <c r="L18" s="68">
        <f t="shared" si="2"/>
        <v>-115.06547000000018</v>
      </c>
      <c r="M18" s="70">
        <f t="shared" si="3"/>
        <v>-115.06547</v>
      </c>
      <c r="N18" s="103">
        <f t="shared" si="4"/>
        <v>-4.985256218572115E-2</v>
      </c>
      <c r="O18" s="102" t="s">
        <v>96</v>
      </c>
    </row>
    <row r="19" spans="1:15">
      <c r="A19" s="34" t="s">
        <v>36</v>
      </c>
      <c r="B19" s="34" t="s">
        <v>29</v>
      </c>
      <c r="C19" s="68">
        <v>3334.1531399999994</v>
      </c>
      <c r="D19" s="68">
        <v>755.95986000000084</v>
      </c>
      <c r="E19" s="70">
        <f t="shared" si="0"/>
        <v>4090.1130000000003</v>
      </c>
      <c r="F19" s="34"/>
      <c r="G19" s="36">
        <f t="shared" si="1"/>
        <v>4090.1130000000003</v>
      </c>
      <c r="I19" s="68">
        <v>1043.4739999999999</v>
      </c>
      <c r="J19" s="36">
        <v>4377.6271399999996</v>
      </c>
      <c r="L19" s="68">
        <f t="shared" si="2"/>
        <v>-287.51413999999909</v>
      </c>
      <c r="M19" s="70">
        <f t="shared" si="3"/>
        <v>-287.51413999999932</v>
      </c>
      <c r="N19" s="103">
        <f t="shared" si="4"/>
        <v>-6.5678078741077825E-2</v>
      </c>
      <c r="O19" s="102" t="s">
        <v>108</v>
      </c>
    </row>
    <row r="20" spans="1:15">
      <c r="A20" s="34" t="s">
        <v>37</v>
      </c>
      <c r="B20" s="34" t="s">
        <v>30</v>
      </c>
      <c r="C20" s="68">
        <v>0</v>
      </c>
      <c r="D20" s="68">
        <v>0</v>
      </c>
      <c r="E20" s="70">
        <f t="shared" si="0"/>
        <v>0</v>
      </c>
      <c r="F20" s="34"/>
      <c r="G20" s="36">
        <f t="shared" si="1"/>
        <v>0</v>
      </c>
      <c r="I20" s="68">
        <v>0</v>
      </c>
      <c r="J20" s="36">
        <v>0</v>
      </c>
      <c r="L20" s="68">
        <f t="shared" si="2"/>
        <v>0</v>
      </c>
      <c r="M20" s="70">
        <f t="shared" si="3"/>
        <v>0</v>
      </c>
      <c r="N20" s="103" t="e">
        <f t="shared" si="4"/>
        <v>#DIV/0!</v>
      </c>
      <c r="O20" s="102" t="s">
        <v>92</v>
      </c>
    </row>
    <row r="21" spans="1:15">
      <c r="A21" s="34" t="s">
        <v>38</v>
      </c>
      <c r="B21" s="34" t="s">
        <v>31</v>
      </c>
      <c r="C21" s="68">
        <v>2243.7203399999999</v>
      </c>
      <c r="D21" s="68">
        <v>-293.41033999999991</v>
      </c>
      <c r="E21" s="70">
        <f t="shared" si="0"/>
        <v>1950.31</v>
      </c>
      <c r="F21" s="16">
        <v>-208.72705099999985</v>
      </c>
      <c r="G21" s="36">
        <f t="shared" si="1"/>
        <v>1741.5829490000001</v>
      </c>
      <c r="I21" s="68">
        <v>357.49799999999999</v>
      </c>
      <c r="J21" s="36">
        <v>1865.1220669667614</v>
      </c>
      <c r="L21" s="68">
        <f t="shared" si="2"/>
        <v>-650.90833999999995</v>
      </c>
      <c r="M21" s="70">
        <f t="shared" si="3"/>
        <v>-123.5391179667613</v>
      </c>
      <c r="N21" s="103">
        <f t="shared" si="4"/>
        <v>-6.6236478649181571E-2</v>
      </c>
      <c r="O21" s="102" t="s">
        <v>97</v>
      </c>
    </row>
    <row r="22" spans="1:15">
      <c r="A22" s="34" t="s">
        <v>36</v>
      </c>
      <c r="B22" s="97" t="s">
        <v>73</v>
      </c>
      <c r="C22" s="68">
        <v>3192.9673600000006</v>
      </c>
      <c r="D22" s="68">
        <v>1465.0258299999996</v>
      </c>
      <c r="E22" s="70">
        <f t="shared" si="0"/>
        <v>4657.9931900000001</v>
      </c>
      <c r="F22" s="34"/>
      <c r="G22" s="36">
        <f t="shared" si="1"/>
        <v>4657.9931900000001</v>
      </c>
      <c r="I22" s="68">
        <v>1022.8448731390978</v>
      </c>
      <c r="J22" s="36">
        <v>4215.8122331390987</v>
      </c>
      <c r="L22" s="68">
        <f t="shared" si="2"/>
        <v>442.1809568609018</v>
      </c>
      <c r="M22" s="70">
        <f t="shared" si="3"/>
        <v>442.18095686090146</v>
      </c>
      <c r="N22" s="103">
        <f t="shared" si="4"/>
        <v>0.10488630242710145</v>
      </c>
      <c r="O22" s="102" t="s">
        <v>109</v>
      </c>
    </row>
    <row r="23" spans="1:15">
      <c r="A23" s="34"/>
      <c r="B23" s="34"/>
      <c r="C23" s="34"/>
      <c r="D23" s="34"/>
      <c r="E23" s="70"/>
      <c r="F23" s="34"/>
      <c r="G23" s="36"/>
      <c r="I23" s="34"/>
      <c r="J23" s="34"/>
      <c r="L23" s="68"/>
      <c r="M23" s="70"/>
      <c r="N23" s="103"/>
      <c r="O23" s="102"/>
    </row>
    <row r="24" spans="1:15" s="29" customFormat="1">
      <c r="A24" s="36" t="s">
        <v>42</v>
      </c>
      <c r="B24" s="36"/>
      <c r="C24" s="36">
        <f>SUM(C5:C22)</f>
        <v>48345.384710000006</v>
      </c>
      <c r="D24" s="36">
        <f>SUM(D5:D22)</f>
        <v>14039.401480000004</v>
      </c>
      <c r="E24" s="36">
        <f>SUM(E5:E22)</f>
        <v>62384.786189999992</v>
      </c>
      <c r="F24" s="36">
        <f>SUM(F5:F22)</f>
        <v>-1131.746185</v>
      </c>
      <c r="G24" s="36">
        <f>SUM(G5:G22)</f>
        <v>61253.040004999995</v>
      </c>
      <c r="H24" s="30"/>
      <c r="I24" s="36">
        <v>12698.811704675176</v>
      </c>
      <c r="J24" s="36">
        <v>59779.778216163133</v>
      </c>
      <c r="K24" s="30"/>
      <c r="L24" s="68">
        <f t="shared" si="2"/>
        <v>1340.5897753248282</v>
      </c>
      <c r="M24" s="70">
        <f t="shared" si="3"/>
        <v>1473.2617888368623</v>
      </c>
      <c r="N24" s="103">
        <f t="shared" si="4"/>
        <v>2.4644818579111504E-2</v>
      </c>
      <c r="O24" s="102"/>
    </row>
  </sheetData>
  <customSheetViews>
    <customSheetView guid="{1D55B984-DF4D-448C-AE9A-6FB67AA77052}" scale="90">
      <pane xSplit="2" ySplit="4" topLeftCell="C5" activePane="bottomRight" state="frozen"/>
      <selection pane="bottomRight" activeCell="G38" sqref="G38"/>
      <pageMargins left="0.7" right="0.7" top="0.75" bottom="0.75" header="0.3" footer="0.3"/>
      <pageSetup paperSize="9" orientation="portrait" horizontalDpi="0" verticalDpi="0" r:id="rId1"/>
    </customSheetView>
  </customSheetViews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3C71"/>
  </sheetPr>
  <dimension ref="A1:H16"/>
  <sheetViews>
    <sheetView zoomScale="90" zoomScaleNormal="90" workbookViewId="0">
      <selection activeCell="D5" sqref="D5:H5"/>
    </sheetView>
  </sheetViews>
  <sheetFormatPr defaultColWidth="8.7109375" defaultRowHeight="12.75"/>
  <cols>
    <col min="1" max="1" width="29" style="5" customWidth="1"/>
    <col min="2" max="2" width="24.28515625" style="5" bestFit="1" customWidth="1"/>
    <col min="3" max="3" width="11.85546875" style="5" bestFit="1" customWidth="1"/>
    <col min="4" max="8" width="11.140625" style="5" customWidth="1"/>
    <col min="9" max="16384" width="8.7109375" style="5"/>
  </cols>
  <sheetData>
    <row r="1" spans="1:8" s="3" customFormat="1" ht="14.25">
      <c r="A1" s="58" t="s">
        <v>71</v>
      </c>
      <c r="B1" s="1"/>
      <c r="D1" s="4"/>
    </row>
    <row r="2" spans="1:8" s="3" customFormat="1" ht="14.25">
      <c r="A2" s="2" t="s">
        <v>65</v>
      </c>
      <c r="B2" s="1"/>
      <c r="D2" s="4"/>
    </row>
    <row r="4" spans="1:8">
      <c r="A4" s="100" t="s">
        <v>32</v>
      </c>
      <c r="B4" s="100" t="s">
        <v>43</v>
      </c>
      <c r="C4" s="38" t="s">
        <v>43</v>
      </c>
      <c r="D4" s="38">
        <v>2021</v>
      </c>
      <c r="E4" s="38">
        <v>2022</v>
      </c>
      <c r="F4" s="38">
        <v>2023</v>
      </c>
      <c r="G4" s="38">
        <v>2024</v>
      </c>
      <c r="H4" s="38">
        <v>2025</v>
      </c>
    </row>
    <row r="5" spans="1:8">
      <c r="A5" s="6" t="s">
        <v>37</v>
      </c>
      <c r="B5" s="6" t="s">
        <v>79</v>
      </c>
      <c r="C5" s="6" t="s">
        <v>64</v>
      </c>
      <c r="D5" s="69">
        <v>19081.983257031548</v>
      </c>
      <c r="E5" s="68">
        <v>18762.060004266903</v>
      </c>
      <c r="F5" s="68">
        <v>18660.500554543232</v>
      </c>
      <c r="G5" s="68">
        <v>14132.384196815161</v>
      </c>
      <c r="H5" s="68">
        <v>13834.71652917416</v>
      </c>
    </row>
    <row r="6" spans="1:8">
      <c r="A6" s="6" t="s">
        <v>45</v>
      </c>
      <c r="B6" s="6" t="s">
        <v>46</v>
      </c>
      <c r="C6" s="6" t="s">
        <v>64</v>
      </c>
      <c r="D6" s="69">
        <v>8902.0725540199619</v>
      </c>
      <c r="E6" s="68">
        <v>7588.2784918933994</v>
      </c>
      <c r="F6" s="68">
        <v>7604.7147031068371</v>
      </c>
      <c r="G6" s="68">
        <v>4325.5382923845709</v>
      </c>
      <c r="H6" s="68">
        <v>2064.2416230123213</v>
      </c>
    </row>
    <row r="7" spans="1:8">
      <c r="A7" s="6" t="s">
        <v>62</v>
      </c>
      <c r="B7" s="6" t="s">
        <v>46</v>
      </c>
      <c r="C7" s="6" t="s">
        <v>64</v>
      </c>
      <c r="D7" s="68">
        <v>2273.9679241869262</v>
      </c>
      <c r="E7" s="68">
        <v>1888.6609900499004</v>
      </c>
      <c r="F7" s="68">
        <v>2165.0828292574975</v>
      </c>
      <c r="G7" s="68">
        <v>2154.3240476214387</v>
      </c>
      <c r="H7" s="68">
        <v>1864.835882229331</v>
      </c>
    </row>
    <row r="8" spans="1:8">
      <c r="C8" s="31"/>
      <c r="D8" s="31"/>
      <c r="E8" s="31"/>
      <c r="F8" s="31"/>
      <c r="G8" s="31"/>
    </row>
    <row r="16" spans="1:8" s="14" customFormat="1"/>
  </sheetData>
  <customSheetViews>
    <customSheetView guid="{1D55B984-DF4D-448C-AE9A-6FB67AA77052}" scale="90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C71"/>
  </sheetPr>
  <dimension ref="A1:R28"/>
  <sheetViews>
    <sheetView zoomScale="90" zoomScaleNormal="90" workbookViewId="0">
      <selection activeCell="B15" sqref="B15"/>
    </sheetView>
  </sheetViews>
  <sheetFormatPr defaultColWidth="8.7109375" defaultRowHeight="12.75"/>
  <cols>
    <col min="1" max="1" width="19.42578125" style="5" customWidth="1"/>
    <col min="2" max="14" width="8.28515625" style="5" customWidth="1"/>
    <col min="15" max="15" width="11.85546875" style="5" customWidth="1"/>
    <col min="16" max="16384" width="8.7109375" style="5"/>
  </cols>
  <sheetData>
    <row r="1" spans="1:18" s="3" customFormat="1" ht="14.25">
      <c r="A1" s="1" t="s">
        <v>77</v>
      </c>
      <c r="B1" s="1"/>
      <c r="C1" s="1"/>
      <c r="D1" s="2"/>
      <c r="F1" s="4"/>
    </row>
    <row r="3" spans="1:18">
      <c r="A3" s="27"/>
      <c r="B3" s="57">
        <v>2013</v>
      </c>
      <c r="C3" s="57">
        <v>2014</v>
      </c>
      <c r="D3" s="57">
        <v>2015</v>
      </c>
      <c r="E3" s="57">
        <v>2016</v>
      </c>
      <c r="F3" s="57">
        <v>2017</v>
      </c>
      <c r="G3" s="57">
        <v>2018</v>
      </c>
      <c r="H3" s="57">
        <v>2019</v>
      </c>
      <c r="I3" s="57">
        <v>2020</v>
      </c>
      <c r="J3" s="57">
        <v>2021</v>
      </c>
      <c r="K3" s="57">
        <v>2022</v>
      </c>
      <c r="L3" s="57">
        <v>2023</v>
      </c>
      <c r="M3" s="57">
        <v>2024</v>
      </c>
      <c r="N3" s="57">
        <v>2025</v>
      </c>
    </row>
    <row r="4" spans="1:18" s="96" customFormat="1">
      <c r="A4" s="95" t="s">
        <v>74</v>
      </c>
      <c r="B4" s="95">
        <v>104.8</v>
      </c>
      <c r="C4" s="95">
        <v>106.6</v>
      </c>
      <c r="D4" s="95">
        <v>108.4</v>
      </c>
      <c r="E4" s="95">
        <v>110</v>
      </c>
      <c r="F4" s="95">
        <v>112.1</v>
      </c>
      <c r="G4" s="95">
        <v>114.1</v>
      </c>
      <c r="H4" s="95">
        <v>116.2</v>
      </c>
      <c r="I4" s="95"/>
      <c r="J4" s="95"/>
      <c r="K4" s="95"/>
      <c r="L4" s="95"/>
      <c r="M4" s="95"/>
      <c r="N4" s="95"/>
    </row>
    <row r="5" spans="1:18">
      <c r="A5" s="6" t="s">
        <v>39</v>
      </c>
      <c r="B5" s="7"/>
      <c r="C5" s="7">
        <f t="shared" ref="C5:H5" si="0">C4/B4-1</f>
        <v>1.7175572519083859E-2</v>
      </c>
      <c r="D5" s="7">
        <f t="shared" si="0"/>
        <v>1.6885553470919357E-2</v>
      </c>
      <c r="E5" s="7">
        <f t="shared" si="0"/>
        <v>1.4760147601476037E-2</v>
      </c>
      <c r="F5" s="7">
        <f t="shared" si="0"/>
        <v>1.9090909090909047E-2</v>
      </c>
      <c r="G5" s="7">
        <f t="shared" si="0"/>
        <v>1.7841213202497874E-2</v>
      </c>
      <c r="H5" s="7">
        <f t="shared" si="0"/>
        <v>1.8404907975460238E-2</v>
      </c>
      <c r="I5" s="105">
        <f>(1.0125^1.5)-1</f>
        <v>1.8808472248341701E-2</v>
      </c>
      <c r="J5" s="105">
        <v>9.4000000000000004E-3</v>
      </c>
      <c r="K5" s="105">
        <v>9.4000000000000004E-3</v>
      </c>
      <c r="L5" s="105">
        <v>9.4000000000000004E-3</v>
      </c>
      <c r="M5" s="105">
        <v>9.4000000000000004E-3</v>
      </c>
      <c r="N5" s="105">
        <v>9.4000000000000004E-3</v>
      </c>
      <c r="O5" s="96"/>
    </row>
    <row r="6" spans="1:18">
      <c r="A6" s="6" t="s">
        <v>75</v>
      </c>
      <c r="B6" s="8"/>
      <c r="C6" s="8">
        <f>D6/(1+D5)</f>
        <v>0.91738382099827864</v>
      </c>
      <c r="D6" s="8">
        <f>E6/(1+E5)</f>
        <v>0.93287435456110135</v>
      </c>
      <c r="E6" s="8">
        <f>F6/(1+F5)</f>
        <v>0.94664371772805489</v>
      </c>
      <c r="F6" s="8">
        <f>G6/(1+G5)</f>
        <v>0.9647160068846814</v>
      </c>
      <c r="G6" s="8">
        <f>H6/(1+H5)</f>
        <v>0.98192771084337338</v>
      </c>
      <c r="H6" s="8">
        <v>1</v>
      </c>
      <c r="I6" s="8">
        <f>H6*(1+I5)</f>
        <v>1.0188084722483417</v>
      </c>
      <c r="J6" s="8">
        <f t="shared" ref="J6:N6" si="1">I6*(1+J5)</f>
        <v>1.0283852718874762</v>
      </c>
      <c r="K6" s="8">
        <f t="shared" si="1"/>
        <v>1.0380520934432185</v>
      </c>
      <c r="L6" s="8">
        <f t="shared" si="1"/>
        <v>1.0478097831215849</v>
      </c>
      <c r="M6" s="8">
        <f t="shared" si="1"/>
        <v>1.0576591950829279</v>
      </c>
      <c r="N6" s="8">
        <f t="shared" si="1"/>
        <v>1.0676011915167076</v>
      </c>
    </row>
    <row r="7" spans="1:18">
      <c r="B7" s="10"/>
      <c r="C7" s="10"/>
      <c r="D7" s="10"/>
      <c r="E7" s="10"/>
      <c r="F7" s="10"/>
      <c r="G7" s="10"/>
      <c r="H7" s="10"/>
    </row>
    <row r="9" spans="1:18">
      <c r="A9" s="5" t="s">
        <v>40</v>
      </c>
      <c r="B9" s="9">
        <v>1</v>
      </c>
    </row>
    <row r="11" spans="1:18">
      <c r="A11" s="6" t="s">
        <v>41</v>
      </c>
      <c r="B11" s="6"/>
      <c r="C11" s="6"/>
      <c r="D11" s="6"/>
      <c r="E11" s="6"/>
      <c r="F11" s="6"/>
      <c r="G11" s="6"/>
      <c r="H11" s="105">
        <v>5.7000000000000002E-3</v>
      </c>
      <c r="I11" s="105">
        <v>5.7000000000000002E-3</v>
      </c>
      <c r="J11" s="105">
        <v>5.7000000000000002E-3</v>
      </c>
      <c r="K11" s="105">
        <v>5.7000000000000002E-3</v>
      </c>
      <c r="L11" s="105">
        <v>5.7000000000000002E-3</v>
      </c>
      <c r="M11" s="105">
        <v>5.7000000000000002E-3</v>
      </c>
      <c r="N11" s="105">
        <v>5.7000000000000002E-3</v>
      </c>
    </row>
    <row r="12" spans="1:18">
      <c r="A12" s="6" t="s">
        <v>76</v>
      </c>
      <c r="B12" s="6"/>
      <c r="C12" s="6"/>
      <c r="D12" s="6"/>
      <c r="E12" s="6"/>
      <c r="F12" s="6"/>
      <c r="G12" s="6"/>
      <c r="H12" s="8">
        <v>1</v>
      </c>
      <c r="I12" s="8">
        <f t="shared" ref="I12:N12" si="2">H12*(1+I11*$B$9)</f>
        <v>1.0057</v>
      </c>
      <c r="J12" s="8">
        <f t="shared" si="2"/>
        <v>1.01143249</v>
      </c>
      <c r="K12" s="8">
        <f t="shared" si="2"/>
        <v>1.017197655193</v>
      </c>
      <c r="L12" s="8">
        <f t="shared" si="2"/>
        <v>1.0229956818276</v>
      </c>
      <c r="M12" s="8">
        <f t="shared" si="2"/>
        <v>1.0288267572140173</v>
      </c>
      <c r="N12" s="8">
        <f t="shared" si="2"/>
        <v>1.0346910697301372</v>
      </c>
    </row>
    <row r="14" spans="1:18" ht="15">
      <c r="A14" s="6" t="s">
        <v>106</v>
      </c>
      <c r="B14" s="9">
        <v>0</v>
      </c>
      <c r="C14" s="106"/>
      <c r="D14" s="106"/>
      <c r="E14" s="106"/>
      <c r="F14" s="106"/>
      <c r="G14" s="106"/>
      <c r="H14" s="106"/>
      <c r="I14" s="108">
        <f>$B$14</f>
        <v>0</v>
      </c>
      <c r="J14" s="108">
        <f t="shared" ref="J14:N14" si="3">$B$14</f>
        <v>0</v>
      </c>
      <c r="K14" s="108">
        <f t="shared" si="3"/>
        <v>0</v>
      </c>
      <c r="L14" s="108">
        <f t="shared" si="3"/>
        <v>0</v>
      </c>
      <c r="M14" s="108">
        <f t="shared" si="3"/>
        <v>0</v>
      </c>
      <c r="N14" s="108">
        <f t="shared" si="3"/>
        <v>0</v>
      </c>
      <c r="O14" s="99"/>
      <c r="P14" s="99"/>
      <c r="Q14" s="99"/>
      <c r="R14" s="99"/>
    </row>
    <row r="15" spans="1:18" ht="15">
      <c r="A15" s="106" t="s">
        <v>107</v>
      </c>
      <c r="B15" s="106"/>
      <c r="C15" s="106"/>
      <c r="D15" s="106"/>
      <c r="E15" s="106"/>
      <c r="F15" s="106"/>
      <c r="G15" s="106"/>
      <c r="H15" s="106"/>
      <c r="I15" s="107">
        <v>1</v>
      </c>
      <c r="J15" s="8">
        <f>I15*(1+J14)</f>
        <v>1</v>
      </c>
      <c r="K15" s="8">
        <f t="shared" ref="K15:N15" si="4">J15*(1+K14)</f>
        <v>1</v>
      </c>
      <c r="L15" s="8">
        <f t="shared" si="4"/>
        <v>1</v>
      </c>
      <c r="M15" s="8">
        <f t="shared" si="4"/>
        <v>1</v>
      </c>
      <c r="N15" s="8">
        <f t="shared" si="4"/>
        <v>1</v>
      </c>
      <c r="O15" s="99"/>
      <c r="P15" s="99"/>
      <c r="Q15" s="99"/>
      <c r="R15" s="99"/>
    </row>
    <row r="16" spans="1:18" ht="15"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7:18" ht="15"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7:18" ht="15"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</row>
    <row r="19" spans="7:18" ht="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</row>
    <row r="20" spans="7:18" ht="15"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7:18" ht="15"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7:18" ht="15"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</row>
    <row r="23" spans="7:18" ht="15"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</row>
    <row r="24" spans="7:18" ht="15"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</row>
    <row r="25" spans="7:18" ht="15"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</row>
    <row r="26" spans="7:18" ht="15"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</row>
    <row r="27" spans="7:18" ht="15"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</row>
    <row r="28" spans="7:18" ht="15"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</row>
  </sheetData>
  <customSheetViews>
    <customSheetView guid="{1D55B984-DF4D-448C-AE9A-6FB67AA77052}" scale="90">
      <selection activeCell="K38" sqref="K3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3C71"/>
  </sheetPr>
  <dimension ref="A1:O24"/>
  <sheetViews>
    <sheetView zoomScale="90" zoomScaleNormal="90" workbookViewId="0">
      <selection activeCell="E16" sqref="E16"/>
    </sheetView>
  </sheetViews>
  <sheetFormatPr defaultColWidth="9.140625" defaultRowHeight="12.75"/>
  <cols>
    <col min="1" max="1" width="4.42578125" style="5" customWidth="1"/>
    <col min="2" max="2" width="46" style="5" customWidth="1"/>
    <col min="3" max="7" width="8.7109375" style="16" customWidth="1"/>
    <col min="8" max="16384" width="9.140625" style="5"/>
  </cols>
  <sheetData>
    <row r="1" spans="1:15" s="3" customFormat="1" ht="14.25">
      <c r="A1" s="2" t="s">
        <v>10</v>
      </c>
      <c r="C1" s="12"/>
      <c r="D1" s="12"/>
      <c r="E1" s="12"/>
      <c r="F1" s="12"/>
      <c r="G1" s="12"/>
    </row>
    <row r="2" spans="1:15" s="3" customFormat="1" ht="14.25">
      <c r="A2" s="2" t="s">
        <v>8</v>
      </c>
      <c r="B2" s="2"/>
      <c r="C2" s="2"/>
      <c r="D2" s="2"/>
      <c r="E2" s="2"/>
      <c r="F2" s="2"/>
      <c r="G2" s="2"/>
    </row>
    <row r="4" spans="1:15" s="14" customFormat="1">
      <c r="A4" s="38"/>
      <c r="B4" s="38"/>
      <c r="C4" s="39">
        <v>2021</v>
      </c>
      <c r="D4" s="39">
        <v>2022</v>
      </c>
      <c r="E4" s="39">
        <v>2023</v>
      </c>
      <c r="F4" s="39">
        <v>2024</v>
      </c>
      <c r="G4" s="39">
        <v>2025</v>
      </c>
      <c r="H4" s="5"/>
    </row>
    <row r="5" spans="1:15">
      <c r="A5" s="19" t="s">
        <v>11</v>
      </c>
      <c r="B5" s="19"/>
      <c r="C5" s="20">
        <f>Summary!C14</f>
        <v>93027.380258360354</v>
      </c>
      <c r="D5" s="20">
        <f>Summary!D14</f>
        <v>91192.034819704597</v>
      </c>
      <c r="E5" s="20">
        <f>Summary!E14</f>
        <v>91568.059199993586</v>
      </c>
      <c r="F5" s="20">
        <f>Summary!F14</f>
        <v>83935.786366442451</v>
      </c>
      <c r="G5" s="20">
        <f>Summary!G14</f>
        <v>81274.171519256619</v>
      </c>
      <c r="K5" s="101"/>
      <c r="L5" s="101"/>
      <c r="M5" s="101"/>
      <c r="N5" s="101"/>
      <c r="O5" s="101"/>
    </row>
    <row r="6" spans="1:15">
      <c r="A6" s="19"/>
      <c r="B6" s="21" t="s">
        <v>57</v>
      </c>
      <c r="C6" s="20"/>
      <c r="D6" s="20"/>
      <c r="E6" s="20"/>
      <c r="F6" s="20"/>
      <c r="G6" s="20"/>
      <c r="K6" s="101"/>
      <c r="L6" s="101"/>
      <c r="M6" s="101"/>
      <c r="N6" s="101"/>
      <c r="O6" s="101"/>
    </row>
    <row r="7" spans="1:15" ht="25.5">
      <c r="A7" s="6"/>
      <c r="B7" s="22" t="s">
        <v>98</v>
      </c>
      <c r="C7" s="24">
        <v>2042.1502448628844</v>
      </c>
      <c r="D7" s="24">
        <v>2042.1502448628844</v>
      </c>
      <c r="E7" s="24">
        <v>2042.1502448628844</v>
      </c>
      <c r="F7" s="24">
        <v>2042.1502448628844</v>
      </c>
      <c r="G7" s="24">
        <v>2042.1502448628844</v>
      </c>
      <c r="K7" s="101"/>
      <c r="L7" s="101"/>
      <c r="M7" s="101"/>
      <c r="N7" s="101"/>
      <c r="O7" s="101"/>
    </row>
    <row r="8" spans="1:15" ht="25.5">
      <c r="A8" s="6"/>
      <c r="B8" s="22" t="s">
        <v>99</v>
      </c>
      <c r="C8" s="24">
        <v>371.98628982650342</v>
      </c>
      <c r="D8" s="24">
        <v>371.98628982650342</v>
      </c>
      <c r="E8" s="24">
        <v>371.98628982650342</v>
      </c>
      <c r="F8" s="24">
        <v>371.98628982650342</v>
      </c>
      <c r="G8" s="24">
        <v>371.98628982650342</v>
      </c>
      <c r="K8" s="101"/>
      <c r="L8" s="101"/>
      <c r="M8" s="101"/>
      <c r="N8" s="101"/>
      <c r="O8" s="101"/>
    </row>
    <row r="9" spans="1:15" ht="38.25">
      <c r="A9" s="6"/>
      <c r="B9" s="22" t="s">
        <v>100</v>
      </c>
      <c r="C9" s="24">
        <v>297.05312026624762</v>
      </c>
      <c r="D9" s="24">
        <v>297.05312026624762</v>
      </c>
      <c r="E9" s="24">
        <v>297.05312026624762</v>
      </c>
      <c r="F9" s="24">
        <v>297.05312026624762</v>
      </c>
      <c r="G9" s="24">
        <v>297.05312026624762</v>
      </c>
      <c r="K9" s="101"/>
      <c r="L9" s="101"/>
      <c r="M9" s="101"/>
      <c r="N9" s="101"/>
      <c r="O9" s="101"/>
    </row>
    <row r="10" spans="1:15" ht="38.25">
      <c r="A10" s="6"/>
      <c r="B10" s="22" t="s">
        <v>101</v>
      </c>
      <c r="C10" s="24">
        <v>1483.2091262419199</v>
      </c>
      <c r="D10" s="24">
        <v>1483.2091262419199</v>
      </c>
      <c r="E10" s="24">
        <v>1483.2091262419199</v>
      </c>
      <c r="F10" s="24">
        <v>1483.2091262419199</v>
      </c>
      <c r="G10" s="24">
        <v>1483.2091262419199</v>
      </c>
      <c r="K10" s="101"/>
      <c r="L10" s="101"/>
      <c r="M10" s="101"/>
      <c r="N10" s="101"/>
      <c r="O10" s="101"/>
    </row>
    <row r="11" spans="1:15" ht="25.5">
      <c r="A11" s="6"/>
      <c r="B11" s="22" t="s">
        <v>102</v>
      </c>
      <c r="C11" s="24">
        <v>266.81367242783477</v>
      </c>
      <c r="D11" s="24">
        <v>266.81367242783477</v>
      </c>
      <c r="E11" s="24">
        <v>266.81367242783477</v>
      </c>
      <c r="F11" s="24">
        <v>266.81367242783477</v>
      </c>
      <c r="G11" s="24">
        <v>266.81367242783477</v>
      </c>
      <c r="K11" s="101"/>
      <c r="L11" s="101"/>
      <c r="M11" s="101"/>
      <c r="N11" s="101"/>
      <c r="O11" s="101"/>
    </row>
    <row r="12" spans="1:15">
      <c r="A12" s="6"/>
      <c r="B12" s="22" t="s">
        <v>58</v>
      </c>
      <c r="C12" s="23">
        <f>'Category Summary'!B9</f>
        <v>19081.983257031548</v>
      </c>
      <c r="D12" s="23">
        <f>'Category Summary'!C9</f>
        <v>18762.060004266903</v>
      </c>
      <c r="E12" s="23">
        <f>'Category Summary'!D9</f>
        <v>18660.500554543232</v>
      </c>
      <c r="F12" s="23">
        <f>'Category Summary'!E9</f>
        <v>14132.384196815161</v>
      </c>
      <c r="G12" s="23">
        <f>'Category Summary'!F9</f>
        <v>13834.71652917416</v>
      </c>
      <c r="K12" s="101"/>
      <c r="L12" s="101"/>
      <c r="M12" s="101"/>
      <c r="N12" s="101"/>
      <c r="O12" s="101"/>
    </row>
    <row r="13" spans="1:15">
      <c r="A13" s="6"/>
      <c r="B13" s="22" t="s">
        <v>59</v>
      </c>
      <c r="C13" s="23">
        <f>'Category Summary'!B11</f>
        <v>8902.0725540199619</v>
      </c>
      <c r="D13" s="23">
        <f>'Category Summary'!C11</f>
        <v>7588.2784918933994</v>
      </c>
      <c r="E13" s="23">
        <f>'Category Summary'!D11</f>
        <v>7604.7147031068371</v>
      </c>
      <c r="F13" s="23">
        <f>'Category Summary'!E11</f>
        <v>4325.5382923845709</v>
      </c>
      <c r="G13" s="23">
        <f>'Category Summary'!F11</f>
        <v>2064.2416230123213</v>
      </c>
      <c r="K13" s="101"/>
      <c r="L13" s="101"/>
      <c r="M13" s="101"/>
      <c r="N13" s="101"/>
      <c r="O13" s="101"/>
    </row>
    <row r="14" spans="1:15">
      <c r="A14" s="6"/>
      <c r="B14" s="22" t="s">
        <v>60</v>
      </c>
      <c r="C14" s="24"/>
      <c r="D14" s="24"/>
      <c r="E14" s="24"/>
      <c r="F14" s="24"/>
      <c r="G14" s="24"/>
      <c r="K14" s="101"/>
      <c r="L14" s="101"/>
      <c r="M14" s="101"/>
      <c r="N14" s="101"/>
      <c r="O14" s="101"/>
    </row>
    <row r="15" spans="1:15" s="14" customFormat="1">
      <c r="A15" s="6"/>
      <c r="B15" s="22"/>
      <c r="C15" s="24"/>
      <c r="D15" s="24"/>
      <c r="E15" s="24"/>
      <c r="F15" s="24"/>
      <c r="G15" s="24"/>
      <c r="I15" s="5"/>
      <c r="K15" s="101"/>
      <c r="L15" s="101"/>
      <c r="M15" s="101"/>
      <c r="N15" s="101"/>
      <c r="O15" s="101"/>
    </row>
    <row r="16" spans="1:15" s="14" customFormat="1">
      <c r="A16" s="19"/>
      <c r="B16" s="25" t="s">
        <v>61</v>
      </c>
      <c r="C16" s="20">
        <f>SUM(C6:C15)</f>
        <v>32445.268264676903</v>
      </c>
      <c r="D16" s="20">
        <f>SUM(D6:D15)</f>
        <v>30811.550949785691</v>
      </c>
      <c r="E16" s="20">
        <f>SUM(E6:E15)</f>
        <v>30726.427711275461</v>
      </c>
      <c r="F16" s="20">
        <f>SUM(F6:F15)</f>
        <v>22919.134942825123</v>
      </c>
      <c r="G16" s="20">
        <f>SUM(G6:G15)</f>
        <v>20360.170605811869</v>
      </c>
      <c r="K16" s="101"/>
      <c r="L16" s="101"/>
      <c r="M16" s="101"/>
      <c r="N16" s="101"/>
      <c r="O16" s="101"/>
    </row>
    <row r="17" spans="1:15" s="14" customFormat="1">
      <c r="A17" s="6"/>
      <c r="B17" s="22"/>
      <c r="C17" s="24"/>
      <c r="D17" s="24"/>
      <c r="E17" s="24"/>
      <c r="F17" s="24"/>
      <c r="G17" s="24"/>
      <c r="I17" s="5"/>
      <c r="K17" s="101"/>
      <c r="L17" s="101"/>
      <c r="M17" s="101"/>
      <c r="N17" s="101"/>
      <c r="O17" s="101"/>
    </row>
    <row r="18" spans="1:15">
      <c r="A18" s="19" t="s">
        <v>12</v>
      </c>
      <c r="B18" s="19"/>
      <c r="C18" s="20">
        <f>C5-C16</f>
        <v>60582.111993683451</v>
      </c>
      <c r="D18" s="20">
        <f>D5-D16</f>
        <v>60380.483869918906</v>
      </c>
      <c r="E18" s="20">
        <f>E5-E16</f>
        <v>60841.631488718122</v>
      </c>
      <c r="F18" s="20">
        <f>F5-F16</f>
        <v>61016.651423617324</v>
      </c>
      <c r="G18" s="20">
        <f>G5-G16</f>
        <v>60914.000913444746</v>
      </c>
      <c r="K18" s="101"/>
      <c r="L18" s="101"/>
      <c r="M18" s="101"/>
      <c r="N18" s="101"/>
      <c r="O18" s="101"/>
    </row>
    <row r="19" spans="1:15">
      <c r="C19" s="18"/>
      <c r="D19" s="18"/>
      <c r="E19" s="18"/>
      <c r="F19" s="18"/>
      <c r="G19" s="18"/>
    </row>
    <row r="23" spans="1:15">
      <c r="C23" s="18"/>
      <c r="D23" s="18"/>
      <c r="E23" s="18"/>
      <c r="F23" s="18"/>
      <c r="G23" s="18"/>
    </row>
    <row r="24" spans="1:15">
      <c r="C24" s="18"/>
    </row>
  </sheetData>
  <customSheetViews>
    <customSheetView guid="{1D55B984-DF4D-448C-AE9A-6FB67AA77052}" scale="90">
      <selection activeCell="J38" sqref="J38"/>
      <pageMargins left="0.70866141732283472" right="0.70866141732283472" top="0.74803149606299213" bottom="0.74803149606299213" header="0.31496062992125984" footer="0.31496062992125984"/>
      <pageSetup paperSize="9" orientation="portrait" horizontalDpi="0" verticalDpi="0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C71"/>
  </sheetPr>
  <dimension ref="A1:I9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5" sqref="B15"/>
    </sheetView>
  </sheetViews>
  <sheetFormatPr defaultColWidth="9.140625" defaultRowHeight="12.75"/>
  <cols>
    <col min="1" max="1" width="13.28515625" style="5" customWidth="1"/>
    <col min="2" max="2" width="24.7109375" style="5" bestFit="1" customWidth="1"/>
    <col min="3" max="3" width="41.7109375" style="5" bestFit="1" customWidth="1"/>
    <col min="4" max="8" width="9.85546875" style="5" bestFit="1" customWidth="1"/>
    <col min="9" max="16384" width="9.140625" style="5"/>
  </cols>
  <sheetData>
    <row r="1" spans="1:9" s="3" customFormat="1" ht="14.25">
      <c r="A1" s="58" t="s">
        <v>3</v>
      </c>
      <c r="C1" s="59"/>
      <c r="D1" s="4"/>
    </row>
    <row r="2" spans="1:9" s="3" customFormat="1" ht="14.25">
      <c r="A2" s="2" t="s">
        <v>80</v>
      </c>
      <c r="C2" s="59"/>
      <c r="D2" s="4"/>
    </row>
    <row r="4" spans="1:9" s="13" customFormat="1">
      <c r="A4" s="61" t="s">
        <v>4</v>
      </c>
      <c r="B4" s="61" t="s">
        <v>2</v>
      </c>
      <c r="C4" s="61" t="s">
        <v>1</v>
      </c>
      <c r="D4" s="38">
        <v>2021</v>
      </c>
      <c r="E4" s="38">
        <v>2022</v>
      </c>
      <c r="F4" s="38">
        <v>2023</v>
      </c>
      <c r="G4" s="38">
        <v>2024</v>
      </c>
      <c r="H4" s="38">
        <v>2025</v>
      </c>
      <c r="I4" s="60"/>
    </row>
    <row r="5" spans="1:9">
      <c r="A5" s="50"/>
      <c r="B5" s="50"/>
      <c r="C5" s="50"/>
      <c r="D5" s="50"/>
      <c r="E5" s="50"/>
      <c r="F5" s="50"/>
      <c r="G5" s="50"/>
      <c r="H5" s="50"/>
      <c r="I5" s="50"/>
    </row>
    <row r="6" spans="1:9">
      <c r="A6" s="50"/>
      <c r="B6" s="50"/>
      <c r="C6" s="50"/>
      <c r="D6" s="50"/>
      <c r="E6" s="50"/>
      <c r="F6" s="50"/>
      <c r="G6" s="50"/>
      <c r="H6" s="50"/>
      <c r="I6" s="50"/>
    </row>
    <row r="7" spans="1:9">
      <c r="A7" s="50"/>
      <c r="B7" s="50"/>
      <c r="C7" s="50"/>
      <c r="D7" s="50"/>
      <c r="E7" s="50"/>
      <c r="F7" s="50"/>
      <c r="G7" s="50"/>
      <c r="H7" s="50"/>
      <c r="I7" s="50"/>
    </row>
    <row r="8" spans="1:9">
      <c r="A8" s="50"/>
      <c r="B8" s="50"/>
      <c r="C8" s="50"/>
      <c r="D8" s="50"/>
      <c r="E8" s="50"/>
      <c r="F8" s="50"/>
      <c r="G8" s="50"/>
      <c r="H8" s="50"/>
      <c r="I8" s="50"/>
    </row>
    <row r="9" spans="1:9">
      <c r="A9" s="50"/>
      <c r="B9" s="50"/>
      <c r="C9" s="50"/>
      <c r="D9" s="50"/>
      <c r="E9" s="50"/>
      <c r="F9" s="50"/>
      <c r="G9" s="50"/>
      <c r="H9" s="50"/>
      <c r="I9" s="50"/>
    </row>
  </sheetData>
  <customSheetViews>
    <customSheetView guid="{1D55B984-DF4D-448C-AE9A-6FB67AA77052}" scale="90">
      <pane xSplit="3" ySplit="4" topLeftCell="D5" activePane="bottomRight" state="frozen"/>
      <selection pane="bottomRight" activeCell="D5" sqref="D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Cover</vt:lpstr>
      <vt:lpstr>Summary</vt:lpstr>
      <vt:lpstr>Category Summary</vt:lpstr>
      <vt:lpstr>Calcs</vt:lpstr>
      <vt:lpstr>Base year</vt:lpstr>
      <vt:lpstr>Bottom-up</vt:lpstr>
      <vt:lpstr>Escalation</vt:lpstr>
      <vt:lpstr>E Factor</vt:lpstr>
      <vt:lpstr>Step changes</vt:lpstr>
      <vt:lpstr>Calcs &gt;&gt;&gt;</vt:lpstr>
      <vt:lpstr>Outputs &gt;&gt;&gt;</vt:lpstr>
      <vt:lpstr>Inputs &gt;&gt;&gt;</vt:lpstr>
      <vt:lpstr>'E Factor'!Print_Area</vt:lpstr>
    </vt:vector>
  </TitlesOfParts>
  <Company>Western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Badnall</dc:creator>
  <cp:lastModifiedBy>Brooke Palmer</cp:lastModifiedBy>
  <cp:lastPrinted>2018-06-12T00:11:54Z</cp:lastPrinted>
  <dcterms:created xsi:type="dcterms:W3CDTF">2016-04-27T00:31:25Z</dcterms:created>
  <dcterms:modified xsi:type="dcterms:W3CDTF">2020-10-06T11:55:19Z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3355443</vt:lpwstr>
  </property>
  <property fmtid="{D5CDD505-2E9C-101B-9397-08002B2CF9AE}" pid="3" name="msoThemeLight1">
    <vt:lpwstr>16777215</vt:lpwstr>
  </property>
  <property fmtid="{D5CDD505-2E9C-101B-9397-08002B2CF9AE}" pid="4" name="msoThemeDark2">
    <vt:lpwstr>9276296</vt:lpwstr>
  </property>
  <property fmtid="{D5CDD505-2E9C-101B-9397-08002B2CF9AE}" pid="5" name="msoThemeLight2">
    <vt:lpwstr>15921905</vt:lpwstr>
  </property>
  <property fmtid="{D5CDD505-2E9C-101B-9397-08002B2CF9AE}" pid="6" name="msoThemeAccent1">
    <vt:lpwstr>2127091</vt:lpwstr>
  </property>
  <property fmtid="{D5CDD505-2E9C-101B-9397-08002B2CF9AE}" pid="7" name="msoThemeAccent2">
    <vt:lpwstr>10464512</vt:lpwstr>
  </property>
  <property fmtid="{D5CDD505-2E9C-101B-9397-08002B2CF9AE}" pid="8" name="msoThemeAccent3">
    <vt:lpwstr>3755744</vt:lpwstr>
  </property>
  <property fmtid="{D5CDD505-2E9C-101B-9397-08002B2CF9AE}" pid="9" name="msoThemeAccent4">
    <vt:lpwstr>3454193</vt:lpwstr>
  </property>
  <property fmtid="{D5CDD505-2E9C-101B-9397-08002B2CF9AE}" pid="10" name="msoThemeAccent5">
    <vt:lpwstr>7522707</vt:lpwstr>
  </property>
  <property fmtid="{D5CDD505-2E9C-101B-9397-08002B2CF9AE}" pid="11" name="msoThemeAccent6">
    <vt:lpwstr>7778560</vt:lpwstr>
  </property>
  <property fmtid="{D5CDD505-2E9C-101B-9397-08002B2CF9AE}" pid="12" name="msoThemeHyperlink">
    <vt:lpwstr>9724160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Calibri</vt:lpwstr>
  </property>
  <property fmtid="{D5CDD505-2E9C-101B-9397-08002B2CF9AE}" pid="15" name="MajorFont">
    <vt:lpwstr>Calibri</vt:lpwstr>
  </property>
  <property fmtid="{D5CDD505-2E9C-101B-9397-08002B2CF9AE}" pid="16" name="Normal">
    <vt:lpwstr>-1/0/-1/-1/-1/-1/-1/11/0/0/-4142/0/Calibri/3355443</vt:lpwstr>
  </property>
  <property fmtid="{D5CDD505-2E9C-101B-9397-08002B2CF9AE}" pid="17" name="NormalBorders">
    <vt:lpwstr>-4142/2/0/-4142/2/0/-4142/2/0/-4142/2/0/-4142/2/0/-4142/2/0</vt:lpwstr>
  </property>
  <property fmtid="{D5CDD505-2E9C-101B-9397-08002B2CF9AE}" pid="18" name="Heading 1">
    <vt:lpwstr>0/0/-1/0/-1/0/0/15/-1/0/-4142/0/Calibri/9276296</vt:lpwstr>
  </property>
  <property fmtid="{D5CDD505-2E9C-101B-9397-08002B2CF9AE}" pid="19" name="Heading 1Borders">
    <vt:lpwstr>-4142/2/0/-4142/2/0/-4142/2/0/1/4/2127091/-4142/2/0/-4142/2/0</vt:lpwstr>
  </property>
  <property fmtid="{D5CDD505-2E9C-101B-9397-08002B2CF9AE}" pid="20" name="Heading 2">
    <vt:lpwstr>0/0/-1/0/-1/0/0/13/-1/0/-4142/0/Calibri/9276296</vt:lpwstr>
  </property>
  <property fmtid="{D5CDD505-2E9C-101B-9397-08002B2CF9AE}" pid="21" name="Heading 2Borders">
    <vt:lpwstr>-4142/2/0/-4142/2/0/-4142/2/0/1/4/9353721/-4142/2/0/-4142/2/0</vt:lpwstr>
  </property>
  <property fmtid="{D5CDD505-2E9C-101B-9397-08002B2CF9AE}" pid="22" name="Heading 3">
    <vt:lpwstr>0/0/-1/0/-1/0/0/11/-1/0/-4142/0/Calibri/9276296</vt:lpwstr>
  </property>
  <property fmtid="{D5CDD505-2E9C-101B-9397-08002B2CF9AE}" pid="23" name="Heading 3Borders">
    <vt:lpwstr>-4142/2/0/-4142/2/0/-4142/2/0/1/-4138/7908344/-4142/2/0/-4142/2/0</vt:lpwstr>
  </property>
  <property fmtid="{D5CDD505-2E9C-101B-9397-08002B2CF9AE}" pid="24" name="Heading 4">
    <vt:lpwstr>0/0/-1/0/0/0/0/11/-1/0/-4142/0/Calibri/9276296</vt:lpwstr>
  </property>
  <property fmtid="{D5CDD505-2E9C-101B-9397-08002B2CF9AE}" pid="25" name="Heading 4Borders">
    <vt:lpwstr>-4142/2/0/-4142/2/0/-4142/2/0/-4142/2/0/-4142/2/0/-4142/2/0</vt:lpwstr>
  </property>
  <property fmtid="{D5CDD505-2E9C-101B-9397-08002B2CF9AE}" pid="26" name="Title">
    <vt:lpwstr>0/0/-1/0/0/0/0/18/0/0/-4142/0/Calibri/9276296</vt:lpwstr>
  </property>
  <property fmtid="{D5CDD505-2E9C-101B-9397-08002B2CF9AE}" pid="27" name="TitleBorders">
    <vt:lpwstr>-4142/2/0/-4142/2/0/-4142/2/0/-4142/2/0/-4142/2/0/-4142/2/0</vt:lpwstr>
  </property>
  <property fmtid="{D5CDD505-2E9C-101B-9397-08002B2CF9AE}" pid="28" name="SV_QUERY_LIST_4F35BF76-6C0D-4D9B-82B2-816C12CF3733">
    <vt:lpwstr>empty_477D106A-C0D6-4607-AEBD-E2C9D60EA279</vt:lpwstr>
  </property>
  <property fmtid="{D5CDD505-2E9C-101B-9397-08002B2CF9AE}" pid="29" name="SV_HIDDEN_GRID_QUERY_LIST_4F35BF76-6C0D-4D9B-82B2-816C12CF3733">
    <vt:lpwstr>empty_477D106A-C0D6-4607-AEBD-E2C9D60EA279</vt:lpwstr>
  </property>
</Properties>
</file>