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mc:AlternateContent xmlns:mc="http://schemas.openxmlformats.org/markup-compatibility/2006">
    <mc:Choice Requires="x15">
      <x15ac:absPath xmlns:x15ac="http://schemas.microsoft.com/office/spreadsheetml/2010/11/ac" url="C:\Users\akroon\Documents\Offline Records (CP)\Energy Distributors Data Report 2021 22 - [ERA] - ALL LICENSEES - REPORTING\"/>
    </mc:Choice>
  </mc:AlternateContent>
  <xr:revisionPtr revIDLastSave="0" documentId="13_ncr:1_{2DEA1C74-C8D2-4242-8977-41CF05DD417F}" xr6:coauthVersionLast="47" xr6:coauthVersionMax="47" xr10:uidLastSave="{00000000-0000-0000-0000-000000000000}"/>
  <bookViews>
    <workbookView xWindow="-7410" yWindow="-16320" windowWidth="29040" windowHeight="15840" tabRatio="903" activeTab="3" xr2:uid="{00000000-000D-0000-FFFF-FFFF00000000}"/>
  </bookViews>
  <sheets>
    <sheet name="Complete dataset 2021-22" sheetId="46" r:id="rId1"/>
    <sheet name="Customer Connections" sheetId="29" r:id="rId2"/>
    <sheet name="Customer Service" sheetId="41" r:id="rId3"/>
    <sheet name="Network Reliability" sheetId="42" r:id="rId4"/>
    <sheet name="Street Lights" sheetId="43" r:id="rId5"/>
    <sheet name="Network &amp; Asset Information" sheetId="45" r:id="rId6"/>
    <sheet name="Energy Delivered" sheetId="47" r:id="rId7"/>
  </sheets>
  <definedNames>
    <definedName name="_xlnm._FilterDatabase" localSheetId="0" hidden="1">'Complete dataset 2021-22'!$A$1:$P$482</definedName>
    <definedName name="_xlnm._FilterDatabase" localSheetId="1" hidden="1">'Customer Connections'!$A$1:$L$215</definedName>
    <definedName name="_xlnm._FilterDatabase" localSheetId="2" hidden="1">'Customer Service'!$A$1:$L$109</definedName>
    <definedName name="_xlnm._FilterDatabase" localSheetId="6" hidden="1">'Energy Delivered'!$A$1:$L$23</definedName>
    <definedName name="_xlnm._FilterDatabase" localSheetId="5" hidden="1">'Network &amp; Asset Information'!$A$1:$N$117</definedName>
    <definedName name="_xlnm._FilterDatabase" localSheetId="3" hidden="1">'Network Reliability'!$A$1:$Q$147</definedName>
    <definedName name="_xlnm._FilterDatabase" localSheetId="4" hidden="1">'Street Lights'!$A$1:$L$41</definedName>
    <definedName name="_ftn1" localSheetId="2">'Customer Service'!#REF!</definedName>
    <definedName name="_ftnref1" localSheetId="2">'Customer Service'!#REF!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41" l="1"/>
  <c r="N9" i="41"/>
  <c r="N10" i="41"/>
  <c r="N18" i="41"/>
  <c r="N19" i="41"/>
  <c r="N20" i="41"/>
  <c r="N28" i="41"/>
  <c r="N29" i="41"/>
  <c r="N30" i="41"/>
  <c r="M23" i="47"/>
  <c r="M22" i="47"/>
  <c r="M21" i="47"/>
  <c r="M20" i="47"/>
  <c r="M19" i="47"/>
  <c r="M18" i="47"/>
  <c r="M17" i="47"/>
  <c r="M16" i="47"/>
  <c r="M15" i="47"/>
  <c r="M14" i="47"/>
  <c r="M13" i="47"/>
  <c r="M12" i="47"/>
  <c r="M11" i="47"/>
  <c r="M10" i="47"/>
  <c r="M9" i="47"/>
  <c r="M8" i="47"/>
  <c r="M7" i="47"/>
  <c r="M6" i="47"/>
  <c r="M5" i="47"/>
  <c r="M4" i="47"/>
  <c r="M3" i="47"/>
  <c r="M2" i="47"/>
  <c r="M117" i="45"/>
  <c r="M116" i="45"/>
  <c r="M115" i="45"/>
  <c r="M114" i="45"/>
  <c r="M113" i="45"/>
  <c r="M112" i="45"/>
  <c r="M111" i="45"/>
  <c r="M110" i="45"/>
  <c r="M109" i="45"/>
  <c r="M108" i="45"/>
  <c r="M107" i="45"/>
  <c r="M106" i="45"/>
  <c r="M105" i="45"/>
  <c r="M104" i="45"/>
  <c r="M103" i="45"/>
  <c r="M102" i="45"/>
  <c r="M101" i="45"/>
  <c r="M100" i="45"/>
  <c r="M99" i="45"/>
  <c r="M98" i="45"/>
  <c r="M97" i="45"/>
  <c r="M96" i="45"/>
  <c r="M95" i="45"/>
  <c r="M94" i="45"/>
  <c r="M93" i="45"/>
  <c r="M92" i="45"/>
  <c r="M91" i="45"/>
  <c r="M90" i="45"/>
  <c r="M89" i="45"/>
  <c r="M88" i="45"/>
  <c r="M87" i="45"/>
  <c r="M86" i="45"/>
  <c r="M85" i="45"/>
  <c r="M84" i="45"/>
  <c r="M83" i="45"/>
  <c r="M82" i="45"/>
  <c r="M81" i="45"/>
  <c r="M80" i="45"/>
  <c r="M79" i="45"/>
  <c r="M78" i="45"/>
  <c r="M77" i="45"/>
  <c r="M76" i="45"/>
  <c r="M75" i="45"/>
  <c r="M74" i="45"/>
  <c r="M73" i="45"/>
  <c r="M72" i="45"/>
  <c r="M71" i="45"/>
  <c r="M70" i="45"/>
  <c r="M69" i="45"/>
  <c r="M68" i="45"/>
  <c r="M67" i="45"/>
  <c r="M66" i="45"/>
  <c r="M65" i="45"/>
  <c r="M64" i="45"/>
  <c r="M63" i="45"/>
  <c r="M62" i="45"/>
  <c r="M61" i="45"/>
  <c r="M60" i="45"/>
  <c r="M59" i="45"/>
  <c r="M58" i="45"/>
  <c r="M57" i="45"/>
  <c r="M56" i="45"/>
  <c r="M55" i="45"/>
  <c r="M54" i="45"/>
  <c r="M53" i="45"/>
  <c r="M52" i="45"/>
  <c r="M51" i="45"/>
  <c r="M50" i="45"/>
  <c r="M49" i="45"/>
  <c r="M48" i="45"/>
  <c r="M47" i="45"/>
  <c r="M46" i="45"/>
  <c r="M45" i="45"/>
  <c r="M44" i="45"/>
  <c r="M43" i="45"/>
  <c r="M42" i="45"/>
  <c r="M41" i="45"/>
  <c r="M40" i="45"/>
  <c r="M39" i="45"/>
  <c r="M38" i="45"/>
  <c r="M37" i="45"/>
  <c r="M36" i="45"/>
  <c r="M35" i="45"/>
  <c r="M34" i="45"/>
  <c r="M33" i="45"/>
  <c r="M32" i="45"/>
  <c r="M31" i="45"/>
  <c r="M30" i="45"/>
  <c r="M29" i="45"/>
  <c r="M28" i="45"/>
  <c r="M27" i="45"/>
  <c r="M26" i="45"/>
  <c r="M25" i="45"/>
  <c r="M24" i="45"/>
  <c r="M23" i="45"/>
  <c r="M22" i="45"/>
  <c r="M21" i="45"/>
  <c r="M20" i="45"/>
  <c r="M19" i="45"/>
  <c r="M18" i="45"/>
  <c r="M17" i="45"/>
  <c r="M16" i="45"/>
  <c r="M15" i="45"/>
  <c r="M14" i="45"/>
  <c r="M13" i="45"/>
  <c r="M12" i="45"/>
  <c r="M11" i="45"/>
  <c r="M10" i="45"/>
  <c r="M9" i="45"/>
  <c r="M8" i="45"/>
  <c r="M7" i="45"/>
  <c r="M6" i="45"/>
  <c r="M5" i="45"/>
  <c r="M4" i="45"/>
  <c r="M3" i="45"/>
  <c r="M2" i="45"/>
  <c r="M41" i="43"/>
  <c r="M40" i="43"/>
  <c r="M39" i="43"/>
  <c r="M38" i="43"/>
  <c r="M37" i="43"/>
  <c r="M36" i="43"/>
  <c r="M35" i="43"/>
  <c r="M34" i="43"/>
  <c r="M33" i="43"/>
  <c r="M32" i="43"/>
  <c r="M31" i="43"/>
  <c r="M30" i="43"/>
  <c r="M29" i="43"/>
  <c r="M28" i="43"/>
  <c r="M27" i="43"/>
  <c r="M26" i="43"/>
  <c r="M25" i="43"/>
  <c r="M24" i="43"/>
  <c r="M23" i="43"/>
  <c r="M22" i="43"/>
  <c r="M21" i="43"/>
  <c r="M20" i="43"/>
  <c r="M19" i="43"/>
  <c r="M18" i="43"/>
  <c r="M17" i="43"/>
  <c r="M16" i="43"/>
  <c r="M15" i="43"/>
  <c r="M14" i="43"/>
  <c r="M13" i="43"/>
  <c r="M12" i="43"/>
  <c r="M11" i="43"/>
  <c r="M10" i="43"/>
  <c r="M9" i="43"/>
  <c r="M8" i="43"/>
  <c r="M7" i="43"/>
  <c r="M6" i="43"/>
  <c r="M5" i="43"/>
  <c r="M4" i="43"/>
  <c r="M3" i="43"/>
  <c r="M2" i="43"/>
  <c r="M147" i="42"/>
  <c r="M146" i="42"/>
  <c r="M145" i="42"/>
  <c r="M144" i="42"/>
  <c r="M143" i="42"/>
  <c r="M142" i="42"/>
  <c r="M141" i="42"/>
  <c r="M140" i="42"/>
  <c r="M139" i="42"/>
  <c r="M138" i="42"/>
  <c r="M137" i="42"/>
  <c r="M136" i="42"/>
  <c r="M135" i="42"/>
  <c r="M134" i="42"/>
  <c r="M133" i="42"/>
  <c r="M132" i="42"/>
  <c r="M131" i="42"/>
  <c r="M130" i="42"/>
  <c r="M129" i="42"/>
  <c r="M128" i="42"/>
  <c r="M127" i="42"/>
  <c r="N127" i="42"/>
  <c r="M126" i="42"/>
  <c r="N126" i="42"/>
  <c r="M125" i="42"/>
  <c r="M124" i="42"/>
  <c r="N124" i="42"/>
  <c r="M123" i="42"/>
  <c r="N123" i="42"/>
  <c r="M122" i="42"/>
  <c r="M121" i="42"/>
  <c r="M120" i="42"/>
  <c r="M119" i="42"/>
  <c r="M118" i="42"/>
  <c r="M117" i="42"/>
  <c r="M116" i="42"/>
  <c r="M115" i="42"/>
  <c r="N115" i="42"/>
  <c r="M114" i="42"/>
  <c r="N114" i="42"/>
  <c r="M113" i="42"/>
  <c r="M112" i="42"/>
  <c r="M111" i="42"/>
  <c r="M110" i="42"/>
  <c r="M109" i="42"/>
  <c r="M108" i="42"/>
  <c r="M107" i="42"/>
  <c r="M106" i="42"/>
  <c r="M105" i="42"/>
  <c r="M104" i="42"/>
  <c r="M103" i="42"/>
  <c r="M102" i="42"/>
  <c r="M101" i="42"/>
  <c r="M100" i="42"/>
  <c r="M99" i="42"/>
  <c r="M98" i="42"/>
  <c r="M97" i="42"/>
  <c r="M96" i="42"/>
  <c r="M95" i="42"/>
  <c r="M94" i="42"/>
  <c r="M93" i="42"/>
  <c r="M92" i="42"/>
  <c r="M91" i="42"/>
  <c r="M90" i="42"/>
  <c r="M89" i="42"/>
  <c r="M88" i="42"/>
  <c r="M87" i="42"/>
  <c r="M86" i="42"/>
  <c r="M85" i="42"/>
  <c r="N85" i="42"/>
  <c r="M84" i="42"/>
  <c r="M83" i="42"/>
  <c r="M82" i="42"/>
  <c r="M81" i="42"/>
  <c r="M80" i="42"/>
  <c r="M79" i="42"/>
  <c r="M78" i="42"/>
  <c r="M77" i="42"/>
  <c r="M76" i="42"/>
  <c r="M75" i="42"/>
  <c r="M74" i="42"/>
  <c r="M73" i="42"/>
  <c r="M72" i="42"/>
  <c r="M71" i="42"/>
  <c r="M70" i="42"/>
  <c r="M69" i="42"/>
  <c r="M68" i="42"/>
  <c r="M67" i="42"/>
  <c r="M66" i="42"/>
  <c r="M65" i="42"/>
  <c r="M64" i="42"/>
  <c r="M63" i="42"/>
  <c r="M62" i="42"/>
  <c r="M61" i="42"/>
  <c r="M60" i="42"/>
  <c r="M59" i="42"/>
  <c r="M58" i="42"/>
  <c r="M57" i="42"/>
  <c r="M56" i="42"/>
  <c r="M55" i="42"/>
  <c r="M54" i="42"/>
  <c r="M53" i="42"/>
  <c r="M52" i="42"/>
  <c r="M51" i="42"/>
  <c r="N51" i="42"/>
  <c r="M50" i="42"/>
  <c r="N50" i="42"/>
  <c r="M49" i="42"/>
  <c r="M48" i="42"/>
  <c r="M47" i="42"/>
  <c r="N47" i="42"/>
  <c r="M46" i="42"/>
  <c r="M45" i="42"/>
  <c r="M44" i="42"/>
  <c r="M43" i="42"/>
  <c r="M42" i="42"/>
  <c r="M41" i="42"/>
  <c r="M40" i="42"/>
  <c r="M39" i="42"/>
  <c r="N39" i="42"/>
  <c r="M38" i="42"/>
  <c r="N38" i="42"/>
  <c r="M37" i="42"/>
  <c r="M36" i="42"/>
  <c r="M35" i="42"/>
  <c r="M34" i="42"/>
  <c r="M33" i="42"/>
  <c r="M32" i="42"/>
  <c r="M31" i="42"/>
  <c r="M30" i="42"/>
  <c r="M29" i="42"/>
  <c r="M28" i="42"/>
  <c r="M27" i="42"/>
  <c r="M26" i="42"/>
  <c r="M25" i="42"/>
  <c r="M24" i="42"/>
  <c r="M23" i="42"/>
  <c r="M22" i="42"/>
  <c r="M21" i="42"/>
  <c r="M20" i="42"/>
  <c r="M19" i="42"/>
  <c r="M18" i="42"/>
  <c r="M17" i="42"/>
  <c r="M16" i="42"/>
  <c r="M15" i="42"/>
  <c r="N15" i="42"/>
  <c r="M14" i="42"/>
  <c r="M13" i="42"/>
  <c r="M12" i="42"/>
  <c r="M11" i="42"/>
  <c r="M10" i="42"/>
  <c r="M9" i="42"/>
  <c r="M8" i="42"/>
  <c r="M7" i="42"/>
  <c r="M6" i="42"/>
  <c r="M5" i="42"/>
  <c r="M4" i="42"/>
  <c r="M3" i="42"/>
  <c r="M2" i="42"/>
  <c r="M109" i="41"/>
  <c r="M108" i="41"/>
  <c r="M107" i="41"/>
  <c r="M106" i="41"/>
  <c r="M105" i="41"/>
  <c r="M104" i="41"/>
  <c r="M103" i="41"/>
  <c r="M102" i="41"/>
  <c r="M101" i="41"/>
  <c r="M100" i="41"/>
  <c r="N100" i="41"/>
  <c r="M99" i="41"/>
  <c r="N99" i="41"/>
  <c r="M98" i="41"/>
  <c r="N98" i="41"/>
  <c r="M97" i="41"/>
  <c r="M96" i="41"/>
  <c r="M95" i="41"/>
  <c r="M94" i="41"/>
  <c r="M93" i="41"/>
  <c r="M92" i="41"/>
  <c r="M91" i="41"/>
  <c r="M90" i="41"/>
  <c r="M89" i="41"/>
  <c r="M88" i="41"/>
  <c r="M87" i="41"/>
  <c r="M86" i="41"/>
  <c r="M85" i="41"/>
  <c r="M84" i="41"/>
  <c r="M83" i="41"/>
  <c r="M82" i="41"/>
  <c r="M81" i="41"/>
  <c r="M80" i="41"/>
  <c r="M79" i="41"/>
  <c r="M78" i="41"/>
  <c r="M77" i="41"/>
  <c r="M76" i="41"/>
  <c r="M75" i="41"/>
  <c r="M74" i="41"/>
  <c r="M73" i="41"/>
  <c r="M72" i="41"/>
  <c r="M71" i="41"/>
  <c r="M70" i="41"/>
  <c r="M69" i="41"/>
  <c r="M68" i="41"/>
  <c r="M67" i="41"/>
  <c r="M66" i="41"/>
  <c r="M65" i="41"/>
  <c r="M64" i="41"/>
  <c r="M63" i="41"/>
  <c r="M62" i="41"/>
  <c r="M61" i="41"/>
  <c r="M60" i="41"/>
  <c r="M59" i="41"/>
  <c r="M58" i="41"/>
  <c r="M57" i="41"/>
  <c r="M56" i="41"/>
  <c r="M55" i="41"/>
  <c r="M54" i="41"/>
  <c r="M53" i="41"/>
  <c r="M52" i="41"/>
  <c r="M51" i="41"/>
  <c r="M50" i="41"/>
  <c r="M49" i="41"/>
  <c r="M48" i="41"/>
  <c r="M47" i="41"/>
  <c r="M46" i="41"/>
  <c r="M45" i="41"/>
  <c r="M44" i="41"/>
  <c r="M43" i="41"/>
  <c r="M42" i="41"/>
  <c r="M41" i="41"/>
  <c r="M40" i="41"/>
  <c r="M39" i="41"/>
  <c r="M38" i="41"/>
  <c r="M37" i="41"/>
  <c r="M36" i="41"/>
  <c r="M35" i="41"/>
  <c r="M34" i="41"/>
  <c r="M33" i="41"/>
  <c r="M32" i="41"/>
  <c r="M31" i="41"/>
  <c r="M30" i="41"/>
  <c r="M29" i="41"/>
  <c r="M28" i="41"/>
  <c r="M27" i="41"/>
  <c r="M26" i="41"/>
  <c r="M25" i="41"/>
  <c r="M24" i="41"/>
  <c r="M23" i="41"/>
  <c r="M22" i="41"/>
  <c r="M21" i="41"/>
  <c r="M20" i="41"/>
  <c r="M19" i="41"/>
  <c r="M18" i="41"/>
  <c r="M17" i="41"/>
  <c r="M16" i="41"/>
  <c r="M15" i="41"/>
  <c r="M14" i="41"/>
  <c r="M13" i="41"/>
  <c r="M12" i="41"/>
  <c r="M11" i="41"/>
  <c r="M10" i="41"/>
  <c r="M9" i="41"/>
  <c r="M8" i="41"/>
  <c r="M7" i="41"/>
  <c r="M6" i="41"/>
  <c r="M5" i="41"/>
  <c r="M4" i="41"/>
  <c r="M3" i="41"/>
  <c r="M2" i="41"/>
  <c r="M43" i="29"/>
  <c r="M42" i="29"/>
  <c r="M41" i="29"/>
  <c r="M40" i="29"/>
  <c r="M39" i="29"/>
  <c r="M38" i="29"/>
  <c r="M37" i="29"/>
  <c r="M36" i="29"/>
  <c r="M35" i="29"/>
  <c r="M34" i="29"/>
  <c r="M33" i="29"/>
  <c r="M32" i="29"/>
  <c r="M31" i="29"/>
  <c r="M30" i="29"/>
  <c r="M29" i="29"/>
  <c r="M28" i="29"/>
  <c r="M27" i="29"/>
  <c r="M26" i="29"/>
  <c r="M25" i="29"/>
  <c r="M24" i="29"/>
  <c r="M23" i="29"/>
  <c r="M22" i="29"/>
  <c r="M21" i="29"/>
  <c r="M20" i="29"/>
  <c r="M19" i="29"/>
  <c r="M18" i="29"/>
  <c r="M17" i="29"/>
  <c r="M16" i="29"/>
  <c r="M15" i="29"/>
  <c r="M14" i="29"/>
  <c r="M13" i="29"/>
  <c r="M12" i="29"/>
  <c r="M11" i="29"/>
  <c r="M10" i="29"/>
  <c r="M9" i="29"/>
  <c r="M8" i="29"/>
  <c r="M7" i="29"/>
  <c r="M6" i="29"/>
  <c r="M5" i="29"/>
  <c r="M4" i="29"/>
  <c r="M3" i="29"/>
  <c r="M2" i="29"/>
  <c r="M2" i="46"/>
  <c r="N3" i="46"/>
  <c r="N4" i="46"/>
  <c r="N5" i="46"/>
  <c r="N6" i="46"/>
  <c r="N7" i="46"/>
  <c r="N8" i="46"/>
  <c r="N9" i="46"/>
  <c r="N10" i="46"/>
  <c r="N11" i="46"/>
  <c r="N12" i="46"/>
  <c r="N13" i="46"/>
  <c r="N14" i="46"/>
  <c r="N15" i="46"/>
  <c r="N16" i="46"/>
  <c r="N17" i="46"/>
  <c r="N18" i="46"/>
  <c r="N19" i="46"/>
  <c r="N20" i="46"/>
  <c r="N21" i="46"/>
  <c r="N22" i="46"/>
  <c r="N23" i="46"/>
  <c r="N24" i="46"/>
  <c r="N25" i="46"/>
  <c r="N26" i="46"/>
  <c r="N27" i="46"/>
  <c r="N28" i="46"/>
  <c r="N29" i="46"/>
  <c r="N30" i="46"/>
  <c r="N31" i="46"/>
  <c r="N32" i="46"/>
  <c r="N33" i="46"/>
  <c r="N34" i="46"/>
  <c r="N35" i="46"/>
  <c r="N36" i="46"/>
  <c r="N37" i="46"/>
  <c r="N38" i="46"/>
  <c r="N39" i="46"/>
  <c r="N40" i="46"/>
  <c r="N41" i="46"/>
  <c r="N42" i="46"/>
  <c r="N43" i="46"/>
  <c r="N44" i="46"/>
  <c r="N45" i="46"/>
  <c r="N46" i="46"/>
  <c r="N47" i="46"/>
  <c r="N48" i="46"/>
  <c r="N49" i="46"/>
  <c r="N50" i="46"/>
  <c r="N51" i="46"/>
  <c r="N52" i="46"/>
  <c r="N53" i="46"/>
  <c r="N54" i="46"/>
  <c r="N55" i="46"/>
  <c r="N56" i="46"/>
  <c r="N57" i="46"/>
  <c r="N58" i="46"/>
  <c r="N59" i="46"/>
  <c r="N60" i="46"/>
  <c r="N61" i="46"/>
  <c r="N62" i="46"/>
  <c r="N63" i="46"/>
  <c r="N64" i="46"/>
  <c r="N65" i="46"/>
  <c r="N66" i="46"/>
  <c r="N67" i="46"/>
  <c r="N68" i="46"/>
  <c r="N69" i="46"/>
  <c r="N70" i="46"/>
  <c r="N71" i="46"/>
  <c r="N72" i="46"/>
  <c r="N73" i="46"/>
  <c r="N74" i="46"/>
  <c r="N75" i="46"/>
  <c r="N76" i="46"/>
  <c r="N77" i="46"/>
  <c r="N78" i="46"/>
  <c r="N79" i="46"/>
  <c r="N80" i="46"/>
  <c r="N81" i="46"/>
  <c r="N82" i="46"/>
  <c r="N83" i="46"/>
  <c r="N84" i="46"/>
  <c r="N85" i="46"/>
  <c r="N86" i="46"/>
  <c r="N87" i="46"/>
  <c r="N88" i="46"/>
  <c r="N89" i="46"/>
  <c r="N90" i="46"/>
  <c r="N91" i="46"/>
  <c r="N92" i="46"/>
  <c r="N93" i="46"/>
  <c r="N94" i="46"/>
  <c r="N95" i="46"/>
  <c r="N96" i="46"/>
  <c r="N97" i="46"/>
  <c r="N98" i="46"/>
  <c r="N99" i="46"/>
  <c r="N100" i="46"/>
  <c r="N101" i="46"/>
  <c r="N102" i="46"/>
  <c r="N103" i="46"/>
  <c r="N104" i="46"/>
  <c r="N105" i="46"/>
  <c r="N106" i="46"/>
  <c r="N107" i="46"/>
  <c r="N108" i="46"/>
  <c r="N109" i="46"/>
  <c r="N110" i="46"/>
  <c r="N111" i="46"/>
  <c r="N112" i="46"/>
  <c r="N113" i="46"/>
  <c r="N114" i="46"/>
  <c r="N115" i="46"/>
  <c r="N116" i="46"/>
  <c r="N117" i="46"/>
  <c r="N118" i="46"/>
  <c r="N119" i="46"/>
  <c r="N120" i="46"/>
  <c r="N121" i="46"/>
  <c r="N122" i="46"/>
  <c r="N123" i="46"/>
  <c r="N124" i="46"/>
  <c r="N125" i="46"/>
  <c r="N126" i="46"/>
  <c r="N127" i="46"/>
  <c r="N128" i="46"/>
  <c r="N129" i="46"/>
  <c r="N130" i="46"/>
  <c r="N131" i="46"/>
  <c r="N132" i="46"/>
  <c r="N133" i="46"/>
  <c r="N134" i="46"/>
  <c r="N135" i="46"/>
  <c r="N136" i="46"/>
  <c r="N137" i="46"/>
  <c r="N138" i="46"/>
  <c r="N139" i="46"/>
  <c r="N140" i="46"/>
  <c r="N141" i="46"/>
  <c r="N142" i="46"/>
  <c r="N143" i="46"/>
  <c r="N144" i="46"/>
  <c r="N145" i="46"/>
  <c r="N146" i="46"/>
  <c r="N147" i="46"/>
  <c r="N148" i="46"/>
  <c r="N149" i="46"/>
  <c r="N150" i="46"/>
  <c r="N151" i="46"/>
  <c r="N152" i="46"/>
  <c r="N153" i="46"/>
  <c r="N154" i="46"/>
  <c r="N155" i="46"/>
  <c r="N156" i="46"/>
  <c r="N157" i="46"/>
  <c r="N158" i="46"/>
  <c r="N159" i="46"/>
  <c r="N160" i="46"/>
  <c r="N161" i="46"/>
  <c r="N162" i="46"/>
  <c r="N163" i="46"/>
  <c r="N164" i="46"/>
  <c r="N165" i="46"/>
  <c r="N166" i="46"/>
  <c r="N167" i="46"/>
  <c r="N168" i="46"/>
  <c r="N169" i="46"/>
  <c r="N170" i="46"/>
  <c r="N171" i="46"/>
  <c r="N172" i="46"/>
  <c r="N173" i="46"/>
  <c r="N174" i="46"/>
  <c r="N175" i="46"/>
  <c r="N176" i="46"/>
  <c r="N177" i="46"/>
  <c r="N178" i="46"/>
  <c r="N179" i="46"/>
  <c r="N180" i="46"/>
  <c r="N181" i="46"/>
  <c r="N182" i="46"/>
  <c r="N183" i="46"/>
  <c r="N184" i="46"/>
  <c r="N185" i="46"/>
  <c r="N186" i="46"/>
  <c r="N187" i="46"/>
  <c r="N188" i="46"/>
  <c r="N189" i="46"/>
  <c r="N190" i="46"/>
  <c r="N191" i="46"/>
  <c r="N192" i="46"/>
  <c r="N193" i="46"/>
  <c r="N194" i="46"/>
  <c r="N195" i="46"/>
  <c r="N196" i="46"/>
  <c r="N197" i="46"/>
  <c r="N198" i="46"/>
  <c r="N199" i="46"/>
  <c r="N200" i="46"/>
  <c r="N201" i="46"/>
  <c r="N202" i="46"/>
  <c r="N203" i="46"/>
  <c r="N204" i="46"/>
  <c r="N205" i="46"/>
  <c r="N206" i="46"/>
  <c r="N207" i="46"/>
  <c r="N208" i="46"/>
  <c r="N209" i="46"/>
  <c r="N210" i="46"/>
  <c r="N211" i="46"/>
  <c r="N212" i="46"/>
  <c r="N213" i="46"/>
  <c r="N214" i="46"/>
  <c r="N215" i="46"/>
  <c r="N216" i="46"/>
  <c r="N217" i="46"/>
  <c r="N218" i="46"/>
  <c r="N219" i="46"/>
  <c r="N220" i="46"/>
  <c r="N221" i="46"/>
  <c r="N222" i="46"/>
  <c r="N223" i="46"/>
  <c r="N224" i="46"/>
  <c r="N225" i="46"/>
  <c r="N226" i="46"/>
  <c r="N227" i="46"/>
  <c r="N228" i="46"/>
  <c r="N229" i="46"/>
  <c r="N230" i="46"/>
  <c r="N231" i="46"/>
  <c r="N232" i="46"/>
  <c r="N233" i="46"/>
  <c r="N234" i="46"/>
  <c r="N235" i="46"/>
  <c r="N236" i="46"/>
  <c r="N237" i="46"/>
  <c r="N238" i="46"/>
  <c r="N239" i="46"/>
  <c r="N240" i="46"/>
  <c r="N241" i="46"/>
  <c r="N242" i="46"/>
  <c r="N243" i="46"/>
  <c r="N244" i="46"/>
  <c r="N245" i="46"/>
  <c r="N246" i="46"/>
  <c r="N247" i="46"/>
  <c r="N248" i="46"/>
  <c r="N249" i="46"/>
  <c r="N250" i="46"/>
  <c r="N251" i="46"/>
  <c r="N252" i="46"/>
  <c r="N253" i="46"/>
  <c r="N254" i="46"/>
  <c r="N255" i="46"/>
  <c r="N256" i="46"/>
  <c r="N257" i="46"/>
  <c r="N258" i="46"/>
  <c r="N259" i="46"/>
  <c r="N260" i="46"/>
  <c r="N261" i="46"/>
  <c r="N262" i="46"/>
  <c r="N263" i="46"/>
  <c r="N264" i="46"/>
  <c r="N265" i="46"/>
  <c r="N266" i="46"/>
  <c r="N267" i="46"/>
  <c r="N268" i="46"/>
  <c r="N269" i="46"/>
  <c r="N270" i="46"/>
  <c r="N271" i="46"/>
  <c r="N272" i="46"/>
  <c r="N273" i="46"/>
  <c r="N274" i="46"/>
  <c r="N275" i="46"/>
  <c r="N276" i="46"/>
  <c r="N277" i="46"/>
  <c r="N278" i="46"/>
  <c r="N279" i="46"/>
  <c r="N280" i="46"/>
  <c r="N281" i="46"/>
  <c r="N282" i="46"/>
  <c r="N283" i="46"/>
  <c r="N284" i="46"/>
  <c r="N285" i="46"/>
  <c r="N286" i="46"/>
  <c r="N287" i="46"/>
  <c r="N288" i="46"/>
  <c r="N289" i="46"/>
  <c r="N290" i="46"/>
  <c r="N291" i="46"/>
  <c r="N292" i="46"/>
  <c r="N293" i="46"/>
  <c r="N294" i="46"/>
  <c r="N295" i="46"/>
  <c r="N296" i="46"/>
  <c r="N297" i="46"/>
  <c r="N298" i="46"/>
  <c r="N299" i="46"/>
  <c r="N300" i="46"/>
  <c r="N301" i="46"/>
  <c r="N302" i="46"/>
  <c r="N303" i="46"/>
  <c r="N304" i="46"/>
  <c r="N305" i="46"/>
  <c r="N306" i="46"/>
  <c r="N307" i="46"/>
  <c r="N308" i="46"/>
  <c r="N309" i="46"/>
  <c r="N310" i="46"/>
  <c r="N311" i="46"/>
  <c r="N312" i="46"/>
  <c r="N313" i="46"/>
  <c r="N314" i="46"/>
  <c r="N315" i="46"/>
  <c r="N316" i="46"/>
  <c r="N317" i="46"/>
  <c r="N318" i="46"/>
  <c r="N319" i="46"/>
  <c r="N320" i="46"/>
  <c r="N321" i="46"/>
  <c r="N322" i="46"/>
  <c r="N323" i="46"/>
  <c r="N324" i="46"/>
  <c r="N325" i="46"/>
  <c r="N326" i="46"/>
  <c r="N327" i="46"/>
  <c r="N328" i="46"/>
  <c r="N329" i="46"/>
  <c r="N330" i="46"/>
  <c r="N331" i="46"/>
  <c r="N332" i="46"/>
  <c r="N333" i="46"/>
  <c r="N334" i="46"/>
  <c r="N335" i="46"/>
  <c r="N336" i="46"/>
  <c r="N337" i="46"/>
  <c r="N338" i="46"/>
  <c r="N339" i="46"/>
  <c r="N340" i="46"/>
  <c r="N341" i="46"/>
  <c r="N342" i="46"/>
  <c r="N343" i="46"/>
  <c r="N344" i="46"/>
  <c r="N345" i="46"/>
  <c r="N346" i="46"/>
  <c r="N347" i="46"/>
  <c r="N348" i="46"/>
  <c r="N349" i="46"/>
  <c r="N350" i="46"/>
  <c r="N351" i="46"/>
  <c r="N352" i="46"/>
  <c r="N353" i="46"/>
  <c r="N354" i="46"/>
  <c r="N355" i="46"/>
  <c r="N356" i="46"/>
  <c r="N357" i="46"/>
  <c r="N358" i="46"/>
  <c r="N359" i="46"/>
  <c r="N360" i="46"/>
  <c r="N361" i="46"/>
  <c r="N362" i="46"/>
  <c r="N363" i="46"/>
  <c r="N364" i="46"/>
  <c r="N365" i="46"/>
  <c r="N366" i="46"/>
  <c r="N367" i="46"/>
  <c r="N368" i="46"/>
  <c r="N369" i="46"/>
  <c r="N370" i="46"/>
  <c r="N371" i="46"/>
  <c r="N372" i="46"/>
  <c r="N373" i="46"/>
  <c r="N374" i="46"/>
  <c r="N375" i="46"/>
  <c r="N376" i="46"/>
  <c r="N377" i="46"/>
  <c r="N378" i="46"/>
  <c r="N379" i="46"/>
  <c r="N380" i="46"/>
  <c r="N381" i="46"/>
  <c r="N382" i="46"/>
  <c r="N383" i="46"/>
  <c r="N384" i="46"/>
  <c r="N385" i="46"/>
  <c r="N386" i="46"/>
  <c r="N387" i="46"/>
  <c r="N388" i="46"/>
  <c r="N389" i="46"/>
  <c r="N390" i="46"/>
  <c r="N391" i="46"/>
  <c r="N392" i="46"/>
  <c r="N393" i="46"/>
  <c r="N394" i="46"/>
  <c r="N395" i="46"/>
  <c r="N396" i="46"/>
  <c r="N397" i="46"/>
  <c r="N398" i="46"/>
  <c r="N399" i="46"/>
  <c r="N400" i="46"/>
  <c r="N401" i="46"/>
  <c r="N402" i="46"/>
  <c r="N403" i="46"/>
  <c r="N404" i="46"/>
  <c r="N405" i="46"/>
  <c r="N406" i="46"/>
  <c r="N407" i="46"/>
  <c r="N408" i="46"/>
  <c r="N409" i="46"/>
  <c r="N410" i="46"/>
  <c r="N411" i="46"/>
  <c r="N412" i="46"/>
  <c r="N413" i="46"/>
  <c r="N414" i="46"/>
  <c r="N415" i="46"/>
  <c r="N416" i="46"/>
  <c r="N417" i="46"/>
  <c r="N418" i="46"/>
  <c r="N419" i="46"/>
  <c r="N420" i="46"/>
  <c r="N421" i="46"/>
  <c r="N422" i="46"/>
  <c r="N423" i="46"/>
  <c r="N424" i="46"/>
  <c r="N425" i="46"/>
  <c r="N426" i="46"/>
  <c r="N427" i="46"/>
  <c r="N428" i="46"/>
  <c r="N429" i="46"/>
  <c r="N430" i="46"/>
  <c r="N431" i="46"/>
  <c r="N432" i="46"/>
  <c r="N433" i="46"/>
  <c r="N434" i="46"/>
  <c r="N435" i="46"/>
  <c r="N436" i="46"/>
  <c r="N437" i="46"/>
  <c r="N438" i="46"/>
  <c r="N439" i="46"/>
  <c r="N440" i="46"/>
  <c r="N441" i="46"/>
  <c r="N442" i="46"/>
  <c r="N443" i="46"/>
  <c r="N444" i="46"/>
  <c r="N445" i="46"/>
  <c r="N446" i="46"/>
  <c r="N447" i="46"/>
  <c r="N448" i="46"/>
  <c r="N449" i="46"/>
  <c r="N450" i="46"/>
  <c r="N451" i="46"/>
  <c r="N452" i="46"/>
  <c r="N453" i="46"/>
  <c r="N454" i="46"/>
  <c r="N455" i="46"/>
  <c r="N456" i="46"/>
  <c r="N457" i="46"/>
  <c r="N458" i="46"/>
  <c r="N459" i="46"/>
  <c r="N460" i="46"/>
  <c r="N461" i="46"/>
  <c r="N462" i="46"/>
  <c r="N463" i="46"/>
  <c r="N464" i="46"/>
  <c r="N465" i="46"/>
  <c r="N466" i="46"/>
  <c r="N467" i="46"/>
  <c r="N468" i="46"/>
  <c r="N469" i="46"/>
  <c r="N470" i="46"/>
  <c r="N471" i="46"/>
  <c r="N472" i="46"/>
  <c r="N473" i="46"/>
  <c r="N474" i="46"/>
  <c r="N475" i="46"/>
  <c r="N476" i="46"/>
  <c r="N477" i="46"/>
  <c r="N478" i="46"/>
  <c r="N479" i="46"/>
  <c r="N480" i="46"/>
  <c r="N481" i="46"/>
  <c r="N482" i="46"/>
  <c r="N2" i="46"/>
  <c r="M3" i="46"/>
  <c r="M4" i="46"/>
  <c r="M5" i="46"/>
  <c r="M6" i="46"/>
  <c r="M7" i="46"/>
  <c r="M8" i="46"/>
  <c r="M9" i="46"/>
  <c r="M10" i="46"/>
  <c r="M11" i="46"/>
  <c r="M12" i="46"/>
  <c r="M13" i="46"/>
  <c r="M14" i="46"/>
  <c r="M15" i="46"/>
  <c r="M16" i="46"/>
  <c r="M17" i="46"/>
  <c r="M18" i="46"/>
  <c r="M19" i="46"/>
  <c r="M20" i="46"/>
  <c r="M21" i="46"/>
  <c r="M22" i="46"/>
  <c r="M23" i="46"/>
  <c r="M24" i="46"/>
  <c r="M25" i="46"/>
  <c r="M26" i="46"/>
  <c r="M27" i="46"/>
  <c r="M28" i="46"/>
  <c r="M29" i="46"/>
  <c r="M30" i="46"/>
  <c r="M31" i="46"/>
  <c r="M32" i="46"/>
  <c r="M33" i="46"/>
  <c r="M34" i="46"/>
  <c r="M35" i="46"/>
  <c r="M36" i="46"/>
  <c r="M37" i="46"/>
  <c r="M38" i="46"/>
  <c r="M39" i="46"/>
  <c r="M40" i="46"/>
  <c r="M41" i="46"/>
  <c r="M42" i="46"/>
  <c r="M43" i="46"/>
  <c r="M44" i="46"/>
  <c r="M45" i="46"/>
  <c r="M46" i="46"/>
  <c r="M47" i="46"/>
  <c r="M48" i="46"/>
  <c r="M49" i="46"/>
  <c r="M50" i="46"/>
  <c r="M51" i="46"/>
  <c r="M52" i="46"/>
  <c r="M53" i="46"/>
  <c r="M54" i="46"/>
  <c r="M55" i="46"/>
  <c r="M56" i="46"/>
  <c r="M57" i="46"/>
  <c r="M58" i="46"/>
  <c r="M59" i="46"/>
  <c r="M60" i="46"/>
  <c r="M61" i="46"/>
  <c r="M62" i="46"/>
  <c r="M63" i="46"/>
  <c r="M64" i="46"/>
  <c r="M65" i="46"/>
  <c r="M66" i="46"/>
  <c r="M67" i="46"/>
  <c r="M68" i="46"/>
  <c r="M69" i="46"/>
  <c r="M70" i="46"/>
  <c r="M71" i="46"/>
  <c r="M72" i="46"/>
  <c r="M73" i="46"/>
  <c r="M74" i="46"/>
  <c r="M75" i="46"/>
  <c r="M76" i="46"/>
  <c r="M77" i="46"/>
  <c r="M78" i="46"/>
  <c r="M79" i="46"/>
  <c r="M80" i="46"/>
  <c r="M81" i="46"/>
  <c r="M82" i="46"/>
  <c r="M83" i="46"/>
  <c r="M84" i="46"/>
  <c r="M85" i="46"/>
  <c r="M86" i="46"/>
  <c r="M87" i="46"/>
  <c r="M88" i="46"/>
  <c r="M89" i="46"/>
  <c r="M90" i="46"/>
  <c r="M91" i="46"/>
  <c r="M92" i="46"/>
  <c r="M93" i="46"/>
  <c r="M94" i="46"/>
  <c r="M95" i="46"/>
  <c r="M96" i="46"/>
  <c r="M97" i="46"/>
  <c r="M98" i="46"/>
  <c r="M99" i="46"/>
  <c r="M100" i="46"/>
  <c r="M101" i="46"/>
  <c r="M102" i="46"/>
  <c r="M103" i="46"/>
  <c r="M104" i="46"/>
  <c r="M105" i="46"/>
  <c r="M106" i="46"/>
  <c r="M107" i="46"/>
  <c r="M108" i="46"/>
  <c r="M109" i="46"/>
  <c r="M110" i="46"/>
  <c r="M111" i="46"/>
  <c r="M112" i="46"/>
  <c r="M113" i="46"/>
  <c r="M114" i="46"/>
  <c r="M115" i="46"/>
  <c r="M116" i="46"/>
  <c r="M117" i="46"/>
  <c r="M118" i="46"/>
  <c r="M119" i="46"/>
  <c r="M120" i="46"/>
  <c r="M121" i="46"/>
  <c r="M122" i="46"/>
  <c r="M123" i="46"/>
  <c r="M124" i="46"/>
  <c r="M125" i="46"/>
  <c r="M126" i="46"/>
  <c r="M127" i="46"/>
  <c r="M128" i="46"/>
  <c r="M129" i="46"/>
  <c r="M130" i="46"/>
  <c r="M131" i="46"/>
  <c r="M132" i="46"/>
  <c r="M133" i="46"/>
  <c r="M134" i="46"/>
  <c r="M135" i="46"/>
  <c r="M136" i="46"/>
  <c r="M137" i="46"/>
  <c r="M138" i="46"/>
  <c r="M139" i="46"/>
  <c r="M140" i="46"/>
  <c r="M141" i="46"/>
  <c r="M142" i="46"/>
  <c r="M143" i="46"/>
  <c r="M144" i="46"/>
  <c r="M145" i="46"/>
  <c r="M146" i="46"/>
  <c r="M147" i="46"/>
  <c r="M148" i="46"/>
  <c r="M149" i="46"/>
  <c r="M150" i="46"/>
  <c r="M151" i="46"/>
  <c r="M152" i="46"/>
  <c r="M153" i="46"/>
  <c r="M154" i="46"/>
  <c r="M155" i="46"/>
  <c r="M156" i="46"/>
  <c r="M157" i="46"/>
  <c r="M158" i="46"/>
  <c r="M159" i="46"/>
  <c r="M160" i="46"/>
  <c r="M161" i="46"/>
  <c r="M162" i="46"/>
  <c r="M163" i="46"/>
  <c r="M164" i="46"/>
  <c r="M165" i="46"/>
  <c r="M166" i="46"/>
  <c r="M167" i="46"/>
  <c r="M168" i="46"/>
  <c r="M169" i="46"/>
  <c r="M170" i="46"/>
  <c r="M171" i="46"/>
  <c r="M172" i="46"/>
  <c r="M173" i="46"/>
  <c r="M174" i="46"/>
  <c r="M175" i="46"/>
  <c r="M176" i="46"/>
  <c r="M177" i="46"/>
  <c r="M178" i="46"/>
  <c r="M179" i="46"/>
  <c r="M180" i="46"/>
  <c r="M181" i="46"/>
  <c r="M182" i="46"/>
  <c r="M183" i="46"/>
  <c r="M184" i="46"/>
  <c r="M185" i="46"/>
  <c r="M186" i="46"/>
  <c r="M187" i="46"/>
  <c r="M188" i="46"/>
  <c r="M189" i="46"/>
  <c r="M190" i="46"/>
  <c r="M191" i="46"/>
  <c r="M192" i="46"/>
  <c r="M193" i="46"/>
  <c r="M194" i="46"/>
  <c r="M195" i="46"/>
  <c r="M196" i="46"/>
  <c r="M197" i="46"/>
  <c r="M198" i="46"/>
  <c r="M199" i="46"/>
  <c r="M200" i="46"/>
  <c r="M201" i="46"/>
  <c r="M202" i="46"/>
  <c r="M203" i="46"/>
  <c r="M204" i="46"/>
  <c r="M205" i="46"/>
  <c r="M206" i="46"/>
  <c r="M207" i="46"/>
  <c r="M208" i="46"/>
  <c r="M209" i="46"/>
  <c r="M210" i="46"/>
  <c r="M211" i="46"/>
  <c r="M212" i="46"/>
  <c r="M213" i="46"/>
  <c r="M214" i="46"/>
  <c r="M215" i="46"/>
  <c r="M216" i="46"/>
  <c r="M217" i="46"/>
  <c r="M218" i="46"/>
  <c r="M219" i="46"/>
  <c r="M220" i="46"/>
  <c r="M221" i="46"/>
  <c r="M222" i="46"/>
  <c r="M223" i="46"/>
  <c r="M224" i="46"/>
  <c r="M225" i="46"/>
  <c r="M226" i="46"/>
  <c r="M227" i="46"/>
  <c r="M228" i="46"/>
  <c r="M229" i="46"/>
  <c r="M230" i="46"/>
  <c r="M231" i="46"/>
  <c r="M232" i="46"/>
  <c r="M233" i="46"/>
  <c r="M234" i="46"/>
  <c r="M235" i="46"/>
  <c r="M236" i="46"/>
  <c r="M237" i="46"/>
  <c r="M238" i="46"/>
  <c r="M239" i="46"/>
  <c r="M240" i="46"/>
  <c r="M241" i="46"/>
  <c r="M242" i="46"/>
  <c r="M243" i="46"/>
  <c r="M244" i="46"/>
  <c r="M245" i="46"/>
  <c r="M246" i="46"/>
  <c r="M247" i="46"/>
  <c r="M248" i="46"/>
  <c r="M249" i="46"/>
  <c r="M250" i="46"/>
  <c r="M251" i="46"/>
  <c r="M252" i="46"/>
  <c r="M253" i="46"/>
  <c r="M254" i="46"/>
  <c r="M255" i="46"/>
  <c r="M256" i="46"/>
  <c r="M257" i="46"/>
  <c r="M258" i="46"/>
  <c r="M259" i="46"/>
  <c r="M260" i="46"/>
  <c r="M261" i="46"/>
  <c r="M262" i="46"/>
  <c r="M263" i="46"/>
  <c r="M264" i="46"/>
  <c r="M265" i="46"/>
  <c r="M266" i="46"/>
  <c r="M267" i="46"/>
  <c r="M268" i="46"/>
  <c r="M269" i="46"/>
  <c r="M270" i="46"/>
  <c r="M271" i="46"/>
  <c r="M272" i="46"/>
  <c r="M273" i="46"/>
  <c r="M274" i="46"/>
  <c r="M275" i="46"/>
  <c r="M276" i="46"/>
  <c r="M277" i="46"/>
  <c r="M278" i="46"/>
  <c r="M279" i="46"/>
  <c r="M280" i="46"/>
  <c r="M281" i="46"/>
  <c r="M282" i="46"/>
  <c r="M283" i="46"/>
  <c r="M284" i="46"/>
  <c r="M285" i="46"/>
  <c r="M286" i="46"/>
  <c r="M287" i="46"/>
  <c r="M288" i="46"/>
  <c r="M289" i="46"/>
  <c r="M290" i="46"/>
  <c r="M291" i="46"/>
  <c r="M292" i="46"/>
  <c r="M293" i="46"/>
  <c r="M294" i="46"/>
  <c r="M295" i="46"/>
  <c r="M296" i="46"/>
  <c r="M297" i="46"/>
  <c r="M298" i="46"/>
  <c r="M299" i="46"/>
  <c r="M300" i="46"/>
  <c r="M301" i="46"/>
  <c r="M302" i="46"/>
  <c r="M303" i="46"/>
  <c r="M304" i="46"/>
  <c r="M305" i="46"/>
  <c r="M306" i="46"/>
  <c r="M307" i="46"/>
  <c r="M308" i="46"/>
  <c r="M309" i="46"/>
  <c r="M310" i="46"/>
  <c r="M311" i="46"/>
  <c r="M312" i="46"/>
  <c r="M313" i="46"/>
  <c r="M314" i="46"/>
  <c r="M315" i="46"/>
  <c r="M316" i="46"/>
  <c r="M317" i="46"/>
  <c r="M318" i="46"/>
  <c r="M319" i="46"/>
  <c r="M320" i="46"/>
  <c r="M321" i="46"/>
  <c r="M322" i="46"/>
  <c r="M323" i="46"/>
  <c r="M324" i="46"/>
  <c r="M325" i="46"/>
  <c r="M326" i="46"/>
  <c r="M327" i="46"/>
  <c r="M328" i="46"/>
  <c r="M329" i="46"/>
  <c r="M330" i="46"/>
  <c r="M331" i="46"/>
  <c r="M332" i="46"/>
  <c r="M333" i="46"/>
  <c r="M334" i="46"/>
  <c r="M335" i="46"/>
  <c r="M336" i="46"/>
  <c r="M337" i="46"/>
  <c r="M338" i="46"/>
  <c r="M339" i="46"/>
  <c r="M340" i="46"/>
  <c r="M341" i="46"/>
  <c r="M342" i="46"/>
  <c r="M343" i="46"/>
  <c r="M344" i="46"/>
  <c r="M345" i="46"/>
  <c r="M346" i="46"/>
  <c r="M347" i="46"/>
  <c r="M348" i="46"/>
  <c r="M349" i="46"/>
  <c r="M350" i="46"/>
  <c r="M351" i="46"/>
  <c r="M352" i="46"/>
  <c r="M353" i="46"/>
  <c r="M354" i="46"/>
  <c r="M355" i="46"/>
  <c r="M356" i="46"/>
  <c r="M357" i="46"/>
  <c r="M358" i="46"/>
  <c r="M359" i="46"/>
  <c r="M360" i="46"/>
  <c r="M361" i="46"/>
  <c r="M362" i="46"/>
  <c r="M363" i="46"/>
  <c r="M364" i="46"/>
  <c r="M365" i="46"/>
  <c r="M366" i="46"/>
  <c r="M367" i="46"/>
  <c r="M368" i="46"/>
  <c r="M369" i="46"/>
  <c r="M370" i="46"/>
  <c r="M371" i="46"/>
  <c r="M372" i="46"/>
  <c r="M373" i="46"/>
  <c r="M374" i="46"/>
  <c r="M375" i="46"/>
  <c r="M376" i="46"/>
  <c r="M377" i="46"/>
  <c r="M378" i="46"/>
  <c r="M379" i="46"/>
  <c r="M380" i="46"/>
  <c r="M381" i="46"/>
  <c r="M382" i="46"/>
  <c r="M383" i="46"/>
  <c r="M384" i="46"/>
  <c r="M385" i="46"/>
  <c r="M386" i="46"/>
  <c r="M387" i="46"/>
  <c r="M388" i="46"/>
  <c r="M389" i="46"/>
  <c r="M390" i="46"/>
  <c r="M391" i="46"/>
  <c r="M392" i="46"/>
  <c r="M393" i="46"/>
  <c r="M394" i="46"/>
  <c r="M395" i="46"/>
  <c r="M396" i="46"/>
  <c r="M397" i="46"/>
  <c r="M398" i="46"/>
  <c r="M399" i="46"/>
  <c r="M400" i="46"/>
  <c r="M401" i="46"/>
  <c r="M402" i="46"/>
  <c r="M403" i="46"/>
  <c r="M404" i="46"/>
  <c r="M405" i="46"/>
  <c r="M406" i="46"/>
  <c r="M407" i="46"/>
  <c r="M408" i="46"/>
  <c r="M409" i="46"/>
  <c r="M410" i="46"/>
  <c r="M411" i="46"/>
  <c r="M412" i="46"/>
  <c r="M413" i="46"/>
  <c r="M414" i="46"/>
  <c r="M415" i="46"/>
  <c r="M416" i="46"/>
  <c r="M417" i="46"/>
  <c r="M418" i="46"/>
  <c r="M419" i="46"/>
  <c r="M420" i="46"/>
  <c r="M421" i="46"/>
  <c r="M422" i="46"/>
  <c r="M423" i="46"/>
  <c r="M424" i="46"/>
  <c r="M425" i="46"/>
  <c r="M426" i="46"/>
  <c r="M427" i="46"/>
  <c r="M428" i="46"/>
  <c r="M429" i="46"/>
  <c r="M430" i="46"/>
  <c r="M431" i="46"/>
  <c r="M432" i="46"/>
  <c r="M433" i="46"/>
  <c r="M434" i="46"/>
  <c r="M435" i="46"/>
  <c r="M436" i="46"/>
  <c r="M437" i="46"/>
  <c r="M438" i="46"/>
  <c r="M439" i="46"/>
  <c r="M440" i="46"/>
  <c r="M441" i="46"/>
  <c r="M442" i="46"/>
  <c r="M443" i="46"/>
  <c r="M444" i="46"/>
  <c r="M445" i="46"/>
  <c r="M446" i="46"/>
  <c r="M447" i="46"/>
  <c r="M448" i="46"/>
  <c r="M449" i="46"/>
  <c r="M450" i="46"/>
  <c r="M451" i="46"/>
  <c r="M452" i="46"/>
  <c r="M453" i="46"/>
  <c r="M454" i="46"/>
  <c r="M455" i="46"/>
  <c r="M456" i="46"/>
  <c r="M457" i="46"/>
  <c r="M458" i="46"/>
  <c r="M459" i="46"/>
  <c r="M460" i="46"/>
  <c r="M461" i="46"/>
  <c r="M462" i="46"/>
  <c r="M463" i="46"/>
  <c r="M464" i="46"/>
  <c r="M465" i="46"/>
  <c r="M466" i="46"/>
  <c r="M467" i="46"/>
  <c r="M468" i="46"/>
  <c r="M469" i="46"/>
  <c r="M470" i="46"/>
  <c r="M471" i="46"/>
  <c r="M472" i="46"/>
  <c r="M473" i="46"/>
  <c r="M474" i="46"/>
  <c r="M475" i="46"/>
  <c r="M476" i="46"/>
  <c r="M477" i="46"/>
  <c r="M478" i="46"/>
  <c r="M479" i="46"/>
  <c r="M480" i="46"/>
  <c r="M481" i="46"/>
  <c r="M482" i="46"/>
  <c r="K39" i="43"/>
  <c r="K32" i="43"/>
  <c r="K38" i="43"/>
  <c r="N38" i="43"/>
  <c r="K37" i="43"/>
  <c r="K36" i="43"/>
  <c r="K35" i="43"/>
  <c r="K34" i="43"/>
  <c r="N34" i="43"/>
  <c r="K41" i="43"/>
  <c r="N41" i="43"/>
  <c r="K33" i="43"/>
  <c r="N33" i="43"/>
  <c r="K40" i="43"/>
  <c r="N40" i="43"/>
  <c r="K60" i="42"/>
  <c r="N60" i="42"/>
  <c r="K52" i="42"/>
  <c r="N52" i="42"/>
  <c r="K32" i="29"/>
  <c r="N32" i="29"/>
  <c r="K4" i="47"/>
  <c r="N4" i="47"/>
  <c r="K12" i="47"/>
  <c r="N12" i="47"/>
  <c r="K20" i="47"/>
  <c r="N20" i="47"/>
  <c r="K6" i="45"/>
  <c r="N6" i="45"/>
  <c r="K14" i="45"/>
  <c r="N14" i="45"/>
  <c r="K22" i="45"/>
  <c r="N22" i="45"/>
  <c r="K30" i="45"/>
  <c r="N30" i="45"/>
  <c r="K38" i="45"/>
  <c r="N38" i="45"/>
  <c r="K46" i="45"/>
  <c r="N46" i="45"/>
  <c r="K54" i="45"/>
  <c r="N54" i="45"/>
  <c r="K62" i="45"/>
  <c r="N62" i="45"/>
  <c r="K70" i="45"/>
  <c r="N70" i="45"/>
  <c r="K78" i="45"/>
  <c r="N78" i="45"/>
  <c r="K86" i="45"/>
  <c r="N86" i="45"/>
  <c r="K94" i="45"/>
  <c r="N94" i="45"/>
  <c r="K102" i="45"/>
  <c r="N102" i="45"/>
  <c r="K110" i="45"/>
  <c r="N110" i="45"/>
  <c r="K2" i="45"/>
  <c r="N2" i="45"/>
  <c r="K10" i="43"/>
  <c r="N10" i="43"/>
  <c r="K18" i="43"/>
  <c r="N18" i="43"/>
  <c r="K26" i="43"/>
  <c r="N26" i="43"/>
  <c r="K2" i="43"/>
  <c r="N2" i="43"/>
  <c r="K10" i="42"/>
  <c r="N10" i="42"/>
  <c r="K18" i="42"/>
  <c r="N18" i="42"/>
  <c r="K26" i="42"/>
  <c r="N26" i="42"/>
  <c r="K34" i="42"/>
  <c r="N34" i="42"/>
  <c r="K42" i="42"/>
  <c r="N42" i="42"/>
  <c r="K73" i="42"/>
  <c r="N73" i="42"/>
  <c r="K81" i="42"/>
  <c r="N81" i="42"/>
  <c r="K89" i="42"/>
  <c r="N89" i="42"/>
  <c r="K97" i="42"/>
  <c r="N97" i="42"/>
  <c r="K105" i="42"/>
  <c r="N105" i="42"/>
  <c r="K113" i="42"/>
  <c r="N113" i="42"/>
  <c r="K121" i="42"/>
  <c r="N121" i="42"/>
  <c r="K129" i="42"/>
  <c r="N129" i="42"/>
  <c r="K137" i="42"/>
  <c r="N137" i="42"/>
  <c r="K145" i="42"/>
  <c r="N145" i="42"/>
  <c r="K7" i="41"/>
  <c r="N7" i="41"/>
  <c r="K15" i="41"/>
  <c r="N15" i="41"/>
  <c r="K23" i="41"/>
  <c r="N23" i="41"/>
  <c r="K31" i="41"/>
  <c r="N31" i="41"/>
  <c r="K39" i="41"/>
  <c r="N39" i="41"/>
  <c r="K47" i="41"/>
  <c r="N47" i="41"/>
  <c r="K55" i="41"/>
  <c r="N55" i="41"/>
  <c r="K63" i="41"/>
  <c r="N63" i="41"/>
  <c r="K71" i="41"/>
  <c r="N71" i="41"/>
  <c r="K79" i="41"/>
  <c r="N79" i="41"/>
  <c r="K87" i="41"/>
  <c r="N87" i="41"/>
  <c r="K95" i="41"/>
  <c r="N95" i="41"/>
  <c r="K103" i="41"/>
  <c r="N103" i="41"/>
  <c r="K2" i="29"/>
  <c r="N2" i="29"/>
  <c r="K5" i="47"/>
  <c r="N5" i="47"/>
  <c r="K13" i="47"/>
  <c r="N13" i="47"/>
  <c r="K21" i="47"/>
  <c r="N21" i="47"/>
  <c r="K7" i="45"/>
  <c r="N7" i="45"/>
  <c r="K15" i="45"/>
  <c r="N15" i="45"/>
  <c r="K23" i="45"/>
  <c r="N23" i="45"/>
  <c r="K31" i="45"/>
  <c r="N31" i="45"/>
  <c r="K39" i="45"/>
  <c r="N39" i="45"/>
  <c r="K47" i="45"/>
  <c r="N47" i="45"/>
  <c r="K55" i="45"/>
  <c r="N55" i="45"/>
  <c r="K63" i="45"/>
  <c r="N63" i="45"/>
  <c r="K71" i="45"/>
  <c r="N71" i="45"/>
  <c r="K79" i="45"/>
  <c r="N79" i="45"/>
  <c r="K87" i="45"/>
  <c r="N87" i="45"/>
  <c r="K95" i="45"/>
  <c r="N95" i="45"/>
  <c r="K103" i="45"/>
  <c r="N103" i="45"/>
  <c r="K111" i="45"/>
  <c r="N111" i="45"/>
  <c r="K3" i="43"/>
  <c r="N3" i="43"/>
  <c r="K11" i="43"/>
  <c r="N11" i="43"/>
  <c r="K19" i="43"/>
  <c r="N19" i="43"/>
  <c r="K27" i="43"/>
  <c r="N27" i="43"/>
  <c r="N35" i="43"/>
  <c r="K3" i="42"/>
  <c r="N3" i="42"/>
  <c r="K11" i="42"/>
  <c r="N11" i="42"/>
  <c r="K19" i="42"/>
  <c r="N19" i="42"/>
  <c r="K27" i="42"/>
  <c r="N27" i="42"/>
  <c r="K35" i="42"/>
  <c r="N35" i="42"/>
  <c r="K43" i="42"/>
  <c r="N43" i="42"/>
  <c r="K66" i="42"/>
  <c r="N66" i="42"/>
  <c r="K74" i="42"/>
  <c r="N74" i="42"/>
  <c r="K82" i="42"/>
  <c r="N82" i="42"/>
  <c r="K90" i="42"/>
  <c r="N90" i="42"/>
  <c r="K98" i="42"/>
  <c r="N98" i="42"/>
  <c r="K106" i="42"/>
  <c r="N106" i="42"/>
  <c r="K122" i="42"/>
  <c r="N122" i="42"/>
  <c r="K130" i="42"/>
  <c r="N130" i="42"/>
  <c r="K138" i="42"/>
  <c r="N138" i="42"/>
  <c r="K146" i="42"/>
  <c r="N146" i="42"/>
  <c r="K16" i="41"/>
  <c r="N16" i="41"/>
  <c r="K24" i="41"/>
  <c r="N24" i="41"/>
  <c r="K32" i="41"/>
  <c r="N32" i="41"/>
  <c r="K40" i="41"/>
  <c r="N40" i="41"/>
  <c r="K48" i="41"/>
  <c r="N48" i="41"/>
  <c r="K56" i="41"/>
  <c r="N56" i="41"/>
  <c r="K64" i="41"/>
  <c r="N64" i="41"/>
  <c r="K72" i="41"/>
  <c r="N72" i="41"/>
  <c r="K80" i="41"/>
  <c r="N80" i="41"/>
  <c r="K88" i="41"/>
  <c r="N88" i="41"/>
  <c r="K96" i="41"/>
  <c r="N96" i="41"/>
  <c r="K104" i="41"/>
  <c r="N104" i="41"/>
  <c r="K6" i="47"/>
  <c r="N6" i="47"/>
  <c r="K14" i="47"/>
  <c r="N14" i="47"/>
  <c r="K22" i="47"/>
  <c r="N22" i="47"/>
  <c r="K8" i="45"/>
  <c r="N8" i="45"/>
  <c r="K16" i="45"/>
  <c r="N16" i="45"/>
  <c r="K24" i="45"/>
  <c r="N24" i="45"/>
  <c r="K32" i="45"/>
  <c r="N32" i="45"/>
  <c r="K40" i="45"/>
  <c r="N40" i="45"/>
  <c r="K48" i="45"/>
  <c r="N48" i="45"/>
  <c r="K56" i="45"/>
  <c r="N56" i="45"/>
  <c r="K64" i="45"/>
  <c r="N64" i="45"/>
  <c r="K72" i="45"/>
  <c r="N72" i="45"/>
  <c r="K80" i="45"/>
  <c r="N80" i="45"/>
  <c r="K88" i="45"/>
  <c r="N88" i="45"/>
  <c r="K96" i="45"/>
  <c r="N96" i="45"/>
  <c r="K104" i="45"/>
  <c r="N104" i="45"/>
  <c r="K112" i="45"/>
  <c r="N112" i="45"/>
  <c r="K4" i="43"/>
  <c r="N4" i="43"/>
  <c r="K12" i="43"/>
  <c r="N12" i="43"/>
  <c r="K20" i="43"/>
  <c r="N20" i="43"/>
  <c r="K28" i="43"/>
  <c r="N28" i="43"/>
  <c r="N36" i="43"/>
  <c r="K4" i="42"/>
  <c r="N4" i="42"/>
  <c r="K12" i="42"/>
  <c r="N12" i="42"/>
  <c r="K20" i="42"/>
  <c r="N20" i="42"/>
  <c r="K28" i="42"/>
  <c r="N28" i="42"/>
  <c r="K36" i="42"/>
  <c r="N36" i="42"/>
  <c r="K44" i="42"/>
  <c r="N44" i="42"/>
  <c r="K67" i="42"/>
  <c r="N67" i="42"/>
  <c r="K75" i="42"/>
  <c r="N75" i="42"/>
  <c r="K83" i="42"/>
  <c r="N83" i="42"/>
  <c r="K91" i="42"/>
  <c r="N91" i="42"/>
  <c r="K99" i="42"/>
  <c r="N99" i="42"/>
  <c r="K107" i="42"/>
  <c r="N107" i="42"/>
  <c r="K131" i="42"/>
  <c r="N131" i="42"/>
  <c r="K139" i="42"/>
  <c r="N139" i="42"/>
  <c r="K147" i="42"/>
  <c r="N147" i="42"/>
  <c r="K17" i="41"/>
  <c r="N17" i="41"/>
  <c r="K25" i="41"/>
  <c r="N25" i="41"/>
  <c r="K33" i="41"/>
  <c r="N33" i="41"/>
  <c r="K41" i="41"/>
  <c r="N41" i="41"/>
  <c r="K49" i="41"/>
  <c r="N49" i="41"/>
  <c r="K57" i="41"/>
  <c r="N57" i="41"/>
  <c r="K65" i="41"/>
  <c r="N65" i="41"/>
  <c r="K73" i="41"/>
  <c r="N73" i="41"/>
  <c r="K81" i="41"/>
  <c r="N81" i="41"/>
  <c r="K89" i="41"/>
  <c r="N89" i="41"/>
  <c r="K97" i="41"/>
  <c r="N97" i="41"/>
  <c r="K105" i="41"/>
  <c r="N105" i="41"/>
  <c r="K7" i="47"/>
  <c r="N7" i="47"/>
  <c r="K15" i="47"/>
  <c r="N15" i="47"/>
  <c r="K23" i="47"/>
  <c r="N23" i="47"/>
  <c r="K9" i="45"/>
  <c r="N9" i="45"/>
  <c r="K17" i="45"/>
  <c r="N17" i="45"/>
  <c r="K25" i="45"/>
  <c r="N25" i="45"/>
  <c r="K33" i="45"/>
  <c r="N33" i="45"/>
  <c r="K41" i="45"/>
  <c r="N41" i="45"/>
  <c r="K49" i="45"/>
  <c r="N49" i="45"/>
  <c r="K57" i="45"/>
  <c r="N57" i="45"/>
  <c r="K65" i="45"/>
  <c r="N65" i="45"/>
  <c r="K73" i="45"/>
  <c r="N73" i="45"/>
  <c r="K81" i="45"/>
  <c r="N81" i="45"/>
  <c r="K89" i="45"/>
  <c r="N89" i="45"/>
  <c r="K97" i="45"/>
  <c r="N97" i="45"/>
  <c r="K105" i="45"/>
  <c r="N105" i="45"/>
  <c r="K113" i="45"/>
  <c r="N113" i="45"/>
  <c r="K5" i="43"/>
  <c r="N5" i="43"/>
  <c r="K13" i="43"/>
  <c r="N13" i="43"/>
  <c r="K21" i="43"/>
  <c r="N21" i="43"/>
  <c r="K29" i="43"/>
  <c r="N29" i="43"/>
  <c r="N37" i="43"/>
  <c r="K5" i="42"/>
  <c r="N5" i="42"/>
  <c r="K13" i="42"/>
  <c r="N13" i="42"/>
  <c r="K21" i="42"/>
  <c r="N21" i="42"/>
  <c r="K29" i="42"/>
  <c r="N29" i="42"/>
  <c r="K37" i="42"/>
  <c r="N37" i="42"/>
  <c r="K45" i="42"/>
  <c r="N45" i="42"/>
  <c r="K68" i="42"/>
  <c r="N68" i="42"/>
  <c r="K76" i="42"/>
  <c r="N76" i="42"/>
  <c r="K84" i="42"/>
  <c r="N84" i="42"/>
  <c r="K92" i="42"/>
  <c r="N92" i="42"/>
  <c r="K100" i="42"/>
  <c r="N100" i="42"/>
  <c r="K108" i="42"/>
  <c r="N108" i="42"/>
  <c r="K116" i="42"/>
  <c r="N116" i="42"/>
  <c r="K132" i="42"/>
  <c r="N132" i="42"/>
  <c r="K140" i="42"/>
  <c r="N140" i="42"/>
  <c r="K2" i="42"/>
  <c r="N2" i="42"/>
  <c r="K26" i="41"/>
  <c r="N26" i="41"/>
  <c r="K34" i="41"/>
  <c r="N34" i="41"/>
  <c r="K42" i="41"/>
  <c r="N42" i="41"/>
  <c r="K50" i="41"/>
  <c r="N50" i="41"/>
  <c r="K58" i="41"/>
  <c r="N58" i="41"/>
  <c r="K66" i="41"/>
  <c r="N66" i="41"/>
  <c r="K74" i="41"/>
  <c r="N74" i="41"/>
  <c r="K82" i="41"/>
  <c r="N82" i="41"/>
  <c r="K90" i="41"/>
  <c r="N90" i="41"/>
  <c r="K106" i="41"/>
  <c r="N106" i="41"/>
  <c r="K8" i="47"/>
  <c r="N8" i="47"/>
  <c r="K16" i="47"/>
  <c r="N16" i="47"/>
  <c r="K2" i="47"/>
  <c r="N2" i="47"/>
  <c r="K10" i="45"/>
  <c r="N10" i="45"/>
  <c r="K18" i="45"/>
  <c r="N18" i="45"/>
  <c r="K26" i="45"/>
  <c r="N26" i="45"/>
  <c r="K34" i="45"/>
  <c r="N34" i="45"/>
  <c r="K42" i="45"/>
  <c r="N42" i="45"/>
  <c r="K50" i="45"/>
  <c r="N50" i="45"/>
  <c r="K58" i="45"/>
  <c r="N58" i="45"/>
  <c r="K66" i="45"/>
  <c r="N66" i="45"/>
  <c r="K74" i="45"/>
  <c r="N74" i="45"/>
  <c r="K82" i="45"/>
  <c r="N82" i="45"/>
  <c r="K90" i="45"/>
  <c r="N90" i="45"/>
  <c r="K98" i="45"/>
  <c r="N98" i="45"/>
  <c r="K106" i="45"/>
  <c r="N106" i="45"/>
  <c r="K114" i="45"/>
  <c r="N114" i="45"/>
  <c r="K6" i="43"/>
  <c r="N6" i="43"/>
  <c r="K14" i="43"/>
  <c r="N14" i="43"/>
  <c r="K22" i="43"/>
  <c r="N22" i="43"/>
  <c r="K30" i="43"/>
  <c r="N30" i="43"/>
  <c r="K6" i="42"/>
  <c r="N6" i="42"/>
  <c r="K14" i="42"/>
  <c r="N14" i="42"/>
  <c r="K22" i="42"/>
  <c r="N22" i="42"/>
  <c r="K30" i="42"/>
  <c r="N30" i="42"/>
  <c r="K46" i="42"/>
  <c r="N46" i="42"/>
  <c r="K69" i="42"/>
  <c r="N69" i="42"/>
  <c r="K77" i="42"/>
  <c r="N77" i="42"/>
  <c r="K93" i="42"/>
  <c r="N93" i="42"/>
  <c r="K101" i="42"/>
  <c r="N101" i="42"/>
  <c r="K109" i="42"/>
  <c r="N109" i="42"/>
  <c r="K117" i="42"/>
  <c r="N117" i="42"/>
  <c r="N125" i="42"/>
  <c r="K133" i="42"/>
  <c r="N133" i="42"/>
  <c r="K141" i="42"/>
  <c r="N141" i="42"/>
  <c r="K3" i="41"/>
  <c r="N3" i="41"/>
  <c r="K11" i="41"/>
  <c r="N11" i="41"/>
  <c r="K27" i="41"/>
  <c r="N27" i="41"/>
  <c r="K35" i="41"/>
  <c r="N35" i="41"/>
  <c r="K43" i="41"/>
  <c r="N43" i="41"/>
  <c r="K51" i="41"/>
  <c r="N51" i="41"/>
  <c r="K59" i="41"/>
  <c r="N59" i="41"/>
  <c r="K67" i="41"/>
  <c r="N67" i="41"/>
  <c r="K75" i="41"/>
  <c r="N75" i="41"/>
  <c r="K83" i="41"/>
  <c r="N83" i="41"/>
  <c r="K91" i="41"/>
  <c r="N91" i="41"/>
  <c r="K107" i="41"/>
  <c r="N107" i="41"/>
  <c r="K9" i="47"/>
  <c r="N9" i="47"/>
  <c r="K17" i="47"/>
  <c r="N17" i="47"/>
  <c r="K3" i="45"/>
  <c r="N3" i="45"/>
  <c r="K11" i="45"/>
  <c r="N11" i="45"/>
  <c r="K19" i="45"/>
  <c r="N19" i="45"/>
  <c r="K27" i="45"/>
  <c r="N27" i="45"/>
  <c r="K35" i="45"/>
  <c r="N35" i="45"/>
  <c r="K43" i="45"/>
  <c r="N43" i="45"/>
  <c r="K51" i="45"/>
  <c r="N51" i="45"/>
  <c r="K59" i="45"/>
  <c r="N59" i="45"/>
  <c r="K67" i="45"/>
  <c r="N67" i="45"/>
  <c r="K75" i="45"/>
  <c r="N75" i="45"/>
  <c r="K83" i="45"/>
  <c r="N83" i="45"/>
  <c r="K91" i="45"/>
  <c r="N91" i="45"/>
  <c r="K99" i="45"/>
  <c r="N99" i="45"/>
  <c r="K107" i="45"/>
  <c r="N107" i="45"/>
  <c r="K115" i="45"/>
  <c r="N115" i="45"/>
  <c r="K7" i="43"/>
  <c r="N7" i="43"/>
  <c r="K15" i="43"/>
  <c r="N15" i="43"/>
  <c r="K23" i="43"/>
  <c r="N23" i="43"/>
  <c r="K31" i="43"/>
  <c r="N31" i="43"/>
  <c r="N39" i="43"/>
  <c r="K7" i="42"/>
  <c r="N7" i="42"/>
  <c r="K23" i="42"/>
  <c r="N23" i="42"/>
  <c r="K31" i="42"/>
  <c r="N31" i="42"/>
  <c r="K70" i="42"/>
  <c r="N70" i="42"/>
  <c r="K78" i="42"/>
  <c r="N78" i="42"/>
  <c r="N86" i="42"/>
  <c r="K94" i="42"/>
  <c r="N94" i="42"/>
  <c r="K102" i="42"/>
  <c r="N102" i="42"/>
  <c r="K110" i="42"/>
  <c r="N110" i="42"/>
  <c r="K118" i="42"/>
  <c r="N118" i="42"/>
  <c r="K134" i="42"/>
  <c r="N134" i="42"/>
  <c r="K142" i="42"/>
  <c r="N142" i="42"/>
  <c r="K4" i="41"/>
  <c r="N4" i="41"/>
  <c r="K12" i="41"/>
  <c r="N12" i="41"/>
  <c r="K36" i="41"/>
  <c r="N36" i="41"/>
  <c r="K44" i="41"/>
  <c r="N44" i="41"/>
  <c r="K52" i="41"/>
  <c r="N52" i="41"/>
  <c r="K60" i="41"/>
  <c r="N60" i="41"/>
  <c r="K68" i="41"/>
  <c r="N68" i="41"/>
  <c r="K76" i="41"/>
  <c r="N76" i="41"/>
  <c r="K84" i="41"/>
  <c r="N84" i="41"/>
  <c r="K92" i="41"/>
  <c r="N92" i="41"/>
  <c r="K108" i="41"/>
  <c r="N108" i="41"/>
  <c r="K10" i="47"/>
  <c r="N10" i="47"/>
  <c r="K18" i="47"/>
  <c r="N18" i="47"/>
  <c r="K4" i="45"/>
  <c r="N4" i="45"/>
  <c r="K12" i="45"/>
  <c r="N12" i="45"/>
  <c r="K20" i="45"/>
  <c r="N20" i="45"/>
  <c r="K28" i="45"/>
  <c r="N28" i="45"/>
  <c r="K36" i="45"/>
  <c r="N36" i="45"/>
  <c r="K44" i="45"/>
  <c r="N44" i="45"/>
  <c r="K52" i="45"/>
  <c r="N52" i="45"/>
  <c r="K60" i="45"/>
  <c r="N60" i="45"/>
  <c r="K68" i="45"/>
  <c r="N68" i="45"/>
  <c r="K76" i="45"/>
  <c r="N76" i="45"/>
  <c r="K84" i="45"/>
  <c r="N84" i="45"/>
  <c r="K92" i="45"/>
  <c r="N92" i="45"/>
  <c r="K100" i="45"/>
  <c r="N100" i="45"/>
  <c r="K108" i="45"/>
  <c r="N108" i="45"/>
  <c r="K116" i="45"/>
  <c r="N116" i="45"/>
  <c r="K8" i="43"/>
  <c r="N8" i="43"/>
  <c r="K16" i="43"/>
  <c r="N16" i="43"/>
  <c r="K24" i="43"/>
  <c r="N24" i="43"/>
  <c r="N32" i="43"/>
  <c r="K8" i="42"/>
  <c r="N8" i="42"/>
  <c r="K16" i="42"/>
  <c r="N16" i="42"/>
  <c r="K24" i="42"/>
  <c r="N24" i="42"/>
  <c r="K32" i="42"/>
  <c r="N32" i="42"/>
  <c r="K40" i="42"/>
  <c r="N40" i="42"/>
  <c r="K48" i="42"/>
  <c r="N48" i="42"/>
  <c r="K71" i="42"/>
  <c r="N71" i="42"/>
  <c r="K79" i="42"/>
  <c r="N79" i="42"/>
  <c r="K87" i="42"/>
  <c r="N87" i="42"/>
  <c r="K95" i="42"/>
  <c r="N95" i="42"/>
  <c r="K103" i="42"/>
  <c r="N103" i="42"/>
  <c r="K111" i="42"/>
  <c r="N111" i="42"/>
  <c r="K119" i="42"/>
  <c r="N119" i="42"/>
  <c r="K135" i="42"/>
  <c r="N135" i="42"/>
  <c r="K143" i="42"/>
  <c r="N143" i="42"/>
  <c r="K5" i="41"/>
  <c r="N5" i="41"/>
  <c r="K13" i="41"/>
  <c r="N13" i="41"/>
  <c r="K21" i="41"/>
  <c r="N21" i="41"/>
  <c r="K37" i="41"/>
  <c r="N37" i="41"/>
  <c r="K45" i="41"/>
  <c r="N45" i="41"/>
  <c r="K53" i="41"/>
  <c r="N53" i="41"/>
  <c r="K61" i="41"/>
  <c r="N61" i="41"/>
  <c r="K69" i="41"/>
  <c r="N69" i="41"/>
  <c r="K77" i="41"/>
  <c r="N77" i="41"/>
  <c r="K85" i="41"/>
  <c r="N85" i="41"/>
  <c r="K93" i="41"/>
  <c r="N93" i="41"/>
  <c r="K101" i="41"/>
  <c r="N101" i="41"/>
  <c r="K109" i="41"/>
  <c r="N109" i="41"/>
  <c r="K38" i="41"/>
  <c r="N38" i="41"/>
  <c r="K14" i="41"/>
  <c r="N14" i="41"/>
  <c r="K104" i="42"/>
  <c r="N104" i="42"/>
  <c r="K9" i="42"/>
  <c r="N9" i="42"/>
  <c r="K101" i="45"/>
  <c r="N101" i="45"/>
  <c r="K37" i="45"/>
  <c r="N37" i="45"/>
  <c r="K59" i="42"/>
  <c r="N59" i="42"/>
  <c r="K7" i="29"/>
  <c r="N7" i="29"/>
  <c r="K94" i="41"/>
  <c r="N94" i="41"/>
  <c r="K96" i="42"/>
  <c r="N96" i="42"/>
  <c r="K41" i="42"/>
  <c r="N41" i="42"/>
  <c r="K93" i="45"/>
  <c r="N93" i="45"/>
  <c r="K29" i="45"/>
  <c r="N29" i="45"/>
  <c r="K65" i="42"/>
  <c r="N65" i="42"/>
  <c r="K57" i="42"/>
  <c r="N57" i="42"/>
  <c r="K49" i="42"/>
  <c r="N49" i="42"/>
  <c r="K12" i="29"/>
  <c r="N12" i="29"/>
  <c r="K78" i="41"/>
  <c r="N78" i="41"/>
  <c r="K25" i="43"/>
  <c r="N25" i="43"/>
  <c r="K77" i="45"/>
  <c r="N77" i="45"/>
  <c r="K13" i="45"/>
  <c r="N13" i="45"/>
  <c r="K30" i="29"/>
  <c r="N30" i="29"/>
  <c r="K86" i="41"/>
  <c r="N86" i="41"/>
  <c r="K88" i="42"/>
  <c r="N88" i="42"/>
  <c r="K85" i="45"/>
  <c r="N85" i="45"/>
  <c r="K64" i="42"/>
  <c r="N64" i="42"/>
  <c r="K56" i="42"/>
  <c r="N56" i="42"/>
  <c r="K28" i="29"/>
  <c r="N28" i="29"/>
  <c r="K20" i="29"/>
  <c r="N20" i="29"/>
  <c r="K2" i="41"/>
  <c r="N2" i="41"/>
  <c r="K70" i="41"/>
  <c r="N70" i="41"/>
  <c r="K22" i="41"/>
  <c r="N22" i="41"/>
  <c r="K6" i="41"/>
  <c r="N6" i="41"/>
  <c r="K120" i="42"/>
  <c r="N120" i="42"/>
  <c r="K80" i="42"/>
  <c r="N80" i="42"/>
  <c r="K33" i="42"/>
  <c r="N33" i="42"/>
  <c r="K17" i="43"/>
  <c r="N17" i="43"/>
  <c r="K69" i="45"/>
  <c r="N69" i="45"/>
  <c r="K5" i="45"/>
  <c r="N5" i="45"/>
  <c r="K43" i="29"/>
  <c r="N43" i="29"/>
  <c r="K21" i="45"/>
  <c r="N21" i="45"/>
  <c r="K63" i="42"/>
  <c r="N63" i="42"/>
  <c r="K55" i="42"/>
  <c r="N55" i="42"/>
  <c r="K35" i="29"/>
  <c r="N35" i="29"/>
  <c r="K19" i="29"/>
  <c r="N19" i="29"/>
  <c r="K3" i="29"/>
  <c r="N3" i="29"/>
  <c r="K102" i="41"/>
  <c r="N102" i="41"/>
  <c r="K62" i="41"/>
  <c r="N62" i="41"/>
  <c r="K144" i="42"/>
  <c r="N144" i="42"/>
  <c r="K72" i="42"/>
  <c r="N72" i="42"/>
  <c r="K25" i="42"/>
  <c r="N25" i="42"/>
  <c r="K9" i="43"/>
  <c r="N9" i="43"/>
  <c r="K61" i="45"/>
  <c r="N61" i="45"/>
  <c r="K19" i="47"/>
  <c r="N19" i="47"/>
  <c r="K62" i="42"/>
  <c r="N62" i="42"/>
  <c r="K54" i="42"/>
  <c r="N54" i="42"/>
  <c r="K40" i="29"/>
  <c r="N40" i="29"/>
  <c r="K54" i="41"/>
  <c r="N54" i="41"/>
  <c r="K136" i="42"/>
  <c r="N136" i="42"/>
  <c r="K17" i="42"/>
  <c r="N17" i="42"/>
  <c r="K117" i="45"/>
  <c r="N117" i="45"/>
  <c r="K53" i="45"/>
  <c r="N53" i="45"/>
  <c r="K11" i="47"/>
  <c r="N11" i="47"/>
  <c r="K58" i="42"/>
  <c r="N58" i="42"/>
  <c r="K61" i="42"/>
  <c r="N61" i="42"/>
  <c r="K53" i="42"/>
  <c r="N53" i="42"/>
  <c r="K21" i="29"/>
  <c r="N21" i="29"/>
  <c r="K46" i="41"/>
  <c r="N46" i="41"/>
  <c r="K128" i="42"/>
  <c r="N128" i="42"/>
  <c r="K112" i="42"/>
  <c r="N112" i="42"/>
  <c r="K109" i="45"/>
  <c r="N109" i="45"/>
  <c r="K45" i="45"/>
  <c r="N45" i="45"/>
  <c r="K3" i="47"/>
  <c r="N3" i="47"/>
  <c r="K36" i="29"/>
  <c r="N36" i="29"/>
  <c r="K38" i="29"/>
  <c r="N38" i="29"/>
  <c r="K5" i="29"/>
  <c r="N5" i="29"/>
  <c r="K13" i="29"/>
  <c r="N13" i="29"/>
  <c r="K29" i="29"/>
  <c r="N29" i="29"/>
  <c r="K37" i="29"/>
  <c r="N37" i="29"/>
  <c r="K14" i="29"/>
  <c r="N14" i="29"/>
  <c r="K22" i="29"/>
  <c r="N22" i="29"/>
  <c r="K16" i="29"/>
  <c r="N16" i="29"/>
  <c r="N24" i="29"/>
  <c r="K11" i="29"/>
  <c r="N11" i="29"/>
  <c r="K27" i="29"/>
  <c r="N27" i="29"/>
  <c r="K4" i="29"/>
  <c r="N4" i="29"/>
  <c r="K42" i="29"/>
  <c r="N42" i="29"/>
  <c r="K34" i="29"/>
  <c r="N34" i="29"/>
  <c r="K26" i="29"/>
  <c r="N26" i="29"/>
  <c r="K18" i="29"/>
  <c r="N18" i="29"/>
  <c r="K10" i="29"/>
  <c r="N10" i="29"/>
  <c r="K41" i="29"/>
  <c r="N41" i="29"/>
  <c r="K33" i="29"/>
  <c r="N33" i="29"/>
  <c r="K25" i="29"/>
  <c r="K17" i="29"/>
  <c r="N17" i="29"/>
  <c r="K8" i="29"/>
  <c r="N8" i="29"/>
  <c r="K39" i="29"/>
  <c r="N39" i="29"/>
  <c r="K31" i="29"/>
  <c r="N31" i="29"/>
  <c r="K23" i="29"/>
  <c r="N23" i="29"/>
  <c r="K15" i="29"/>
  <c r="N15" i="29"/>
  <c r="K9" i="29"/>
  <c r="N9" i="29"/>
  <c r="K6" i="29"/>
  <c r="N6" i="29"/>
  <c r="I10" i="45"/>
  <c r="H10" i="45"/>
  <c r="G10" i="45"/>
  <c r="F10" i="45"/>
  <c r="N25" i="29"/>
</calcChain>
</file>

<file path=xl/sharedStrings.xml><?xml version="1.0" encoding="utf-8"?>
<sst xmlns="http://schemas.openxmlformats.org/spreadsheetml/2006/main" count="6623" uniqueCount="252">
  <si>
    <t>Licence Type</t>
  </si>
  <si>
    <t>Licensee</t>
  </si>
  <si>
    <t>Indicator Category</t>
  </si>
  <si>
    <t>Indicator Code</t>
  </si>
  <si>
    <t>Indicator Name</t>
  </si>
  <si>
    <t>2016/17</t>
  </si>
  <si>
    <t>2017/18</t>
  </si>
  <si>
    <t>2018/19</t>
  </si>
  <si>
    <t>2019/20</t>
  </si>
  <si>
    <t>2020/21</t>
  </si>
  <si>
    <t>2021/22</t>
  </si>
  <si>
    <t>Notes</t>
  </si>
  <si>
    <t>Electricity Distribution</t>
  </si>
  <si>
    <t>Horizon Power</t>
  </si>
  <si>
    <t>Customer Connections</t>
  </si>
  <si>
    <t>CCD 1</t>
  </si>
  <si>
    <t>Total number of new connections provided</t>
  </si>
  <si>
    <t>CCD 2</t>
  </si>
  <si>
    <t>Total number of new connections not provided on or before the agreed date</t>
  </si>
  <si>
    <t>CCD 3</t>
  </si>
  <si>
    <t>Percentage of new connections not provided on or before the agreed date</t>
  </si>
  <si>
    <t>CCD 4</t>
  </si>
  <si>
    <t>Total number of reconnections provided</t>
  </si>
  <si>
    <t>CCD 5</t>
  </si>
  <si>
    <t>Total number of reconnections that were not provided within the prescribed timeframe</t>
  </si>
  <si>
    <t>CCD 6</t>
  </si>
  <si>
    <t>Percentage of reconnections that were not provided within the prescribed timeframe</t>
  </si>
  <si>
    <t>CCD 7</t>
  </si>
  <si>
    <t>Total number of connections on the distribution system(s)</t>
  </si>
  <si>
    <t>Rottnest Island Authority</t>
  </si>
  <si>
    <t>Western Power</t>
  </si>
  <si>
    <t>Reconnections increased from 8,689 in 2020/21 to 27,500 in 2021/22 following the end of the moratorium on disconnections, which was part of the State Government's Covid-19 economic support package which ended on 30 June 2021. The increased number of disconnections in turn had an impact on the demand for reconnections.</t>
  </si>
  <si>
    <t>Gas Distribution</t>
  </si>
  <si>
    <t>ATCO Gas Australia</t>
  </si>
  <si>
    <t>D 1</t>
  </si>
  <si>
    <t>Completion of new dwellings are rebounding to pre-COVID levels, driving an increase in new connections.</t>
  </si>
  <si>
    <t>D 2</t>
  </si>
  <si>
    <t>Total number of new connections that were not provided on or before the agreed date</t>
  </si>
  <si>
    <t>Existing contractor pool has stabilised, returning metric to normal levels.</t>
  </si>
  <si>
    <t>D 3</t>
  </si>
  <si>
    <t>Percentage of new connections that were not provided on or before the agreed date</t>
  </si>
  <si>
    <t>D 4</t>
  </si>
  <si>
    <t>The reduction in reconnections for the period is due to COVID-19, as retailers suspended disconnections.</t>
  </si>
  <si>
    <t>D 5</t>
  </si>
  <si>
    <t>D 6</t>
  </si>
  <si>
    <t>D 7</t>
  </si>
  <si>
    <t>Coastal - 776,702 / Albany - 7,847 / Kalgoorlie - 7,581</t>
  </si>
  <si>
    <t>Esperance Power Station</t>
  </si>
  <si>
    <t>n/a</t>
  </si>
  <si>
    <t>Wesfarmers Kleenheat Gas</t>
  </si>
  <si>
    <t>Complaints</t>
  </si>
  <si>
    <t>CCD 8</t>
  </si>
  <si>
    <t>Total number of complaints (excluding complaints recorded under indicator NQR19) received</t>
  </si>
  <si>
    <t>CCD 9</t>
  </si>
  <si>
    <t>Total number of administrative processes or customer service complaints</t>
  </si>
  <si>
    <t>CCD 10</t>
  </si>
  <si>
    <t>Total number of other complaints</t>
  </si>
  <si>
    <t>CCD 15</t>
  </si>
  <si>
    <t>Total number of customer complaints {received in relation to CCD 8 and NQR 19 combined} concluded within 15 business days</t>
  </si>
  <si>
    <t>CCD 16</t>
  </si>
  <si>
    <t>Percentage of customer complaints {received in relation to CCD 8 and NQR 19 combined} concluded within 15 business days</t>
  </si>
  <si>
    <t>NQR Complaints</t>
  </si>
  <si>
    <t>NQR 19</t>
  </si>
  <si>
    <t>Total number of complaints received {that Part 2 or an instrument made under section 14(3) of the NQ&amp;R Code has not been, or is not being, complied with}</t>
  </si>
  <si>
    <t>Significantly less over 12hr outages complaint claimants than previous FY due to Canarvon Floods in the previous FY</t>
  </si>
  <si>
    <t>NQR 20</t>
  </si>
  <si>
    <t>Total number of complaints received from customers in each of the discrete areas  {that Part 2 or an instrument made under section 14(3) of the NQ&amp;R Code has not been, or is not being, complied with} - Perth CBD</t>
  </si>
  <si>
    <t>Total number of complaints received from customers in each of the discrete areas  {that Part 2 or an instrument made under section 14(3) of the NQ&amp;R Code has not been, or is not being, complied with} - urban areas other than the Perth CBD</t>
  </si>
  <si>
    <t>Total number of complaints received from customers in each of the discrete areas  {that Part 2 or an instrument made under section 14(3) of the NQ&amp;R Code has not been, or is not being, complied with} - other areas of the State</t>
  </si>
  <si>
    <t>NQR 22</t>
  </si>
  <si>
    <t xml:space="preserve">Total number of technical QoS complaints </t>
  </si>
  <si>
    <t>Call Centre</t>
  </si>
  <si>
    <t>CCD 34</t>
  </si>
  <si>
    <t>Total number of telephone calls to a call centre of the distributor</t>
  </si>
  <si>
    <t>CCD 36</t>
  </si>
  <si>
    <t>Percentage of telephone calls to a call centre answered by a call centre operator within 30 seconds</t>
  </si>
  <si>
    <t>CCD 37</t>
  </si>
  <si>
    <t>Average duration (in seconds) before a is call answered by a call centre operator</t>
  </si>
  <si>
    <t>CCD 39</t>
  </si>
  <si>
    <t>Percentage of the calls that are unanswered</t>
  </si>
  <si>
    <t>The contact centre has been increasing its digital service using resources to respond to social media and manage outbound proactive messaging.  This has affected the ability to answer inbound calls as quickly, particularly those relating to General enquiries. The average duration to answer fault calls was 35.3 seconds.</t>
  </si>
  <si>
    <t>Compensation Payments</t>
  </si>
  <si>
    <t>CCD 22</t>
  </si>
  <si>
    <t>Total number of payments made under clause 14.4 of the Code of Conduct</t>
  </si>
  <si>
    <t>CCD 23</t>
  </si>
  <si>
    <t>Total number of payments made under clause 14.5 of the Code of Conduct</t>
  </si>
  <si>
    <t>NQR 40</t>
  </si>
  <si>
    <t>Total number of payments made under section 18 of the NQ&amp;R Code</t>
  </si>
  <si>
    <t>NQR 41</t>
  </si>
  <si>
    <t>Total number of payments made under section 19 of the NQ&amp;R Code</t>
  </si>
  <si>
    <t>As of 1 January 2022 extended outage  payments increased from $80 to $120.  Customers who were paid $80 initially were backpaid another $40 by the end of April 2022, following the Minister's announcement on 23 March 2022.</t>
  </si>
  <si>
    <t>D 17</t>
  </si>
  <si>
    <t>Total number of complaints received</t>
  </si>
  <si>
    <t xml:space="preserve"> A 19% increase in damages invoices was raised in 2021/2022, which is largely due to a backlog of invoices being processed in September/October 2021 and June 2022, as well as having an additional resource to focus on debt collection between July and December 2021. This contributed to the 22% increase in damages invoices complaints. </t>
  </si>
  <si>
    <t>D 18</t>
  </si>
  <si>
    <t>Number of the complaints that relate to administrative process or customer service complaints</t>
  </si>
  <si>
    <t>D 19</t>
  </si>
  <si>
    <t>Number of other complaints</t>
  </si>
  <si>
    <t>D 20</t>
  </si>
  <si>
    <t>Number of connection and augmentation complaints</t>
  </si>
  <si>
    <t>D 21</t>
  </si>
  <si>
    <t>Number of reliability of supply complaints</t>
  </si>
  <si>
    <t>D 22</t>
  </si>
  <si>
    <t>Number of quality of supply complaints</t>
  </si>
  <si>
    <t>D 23</t>
  </si>
  <si>
    <t>Number of network charges and costs complaints</t>
  </si>
  <si>
    <t>D 25</t>
  </si>
  <si>
    <t>Percentage of complaints from customers concluded within 15 business days</t>
  </si>
  <si>
    <t>D 28</t>
  </si>
  <si>
    <t>The following has contributed to the continuing downward trend on call volume (and associated metrics):
• A pause on retailer disconnections (a large call driver). 
• Low staff turnover, i.e. stability within the contact centre team improving response metrics.
• A reduction in the Meter Replacement Program over the reporting period, resulting in fewer customer appointment bookings.
• Process improvements, in regards to:
- Class G inspections – outbound calls, in regards to the booking of Class G inspections is no longer a call centre task – this has positively impacted call centres metrics on the average time before calls are answered and the amount of answered calls.
- Growth in self service options such as:
  * Smell of Gas (SOG) reporting - These calls are typically of long duration and have historically contributed to approx. 15% of total call volume. Adoption of the online SOG reporting form (on average now 10% of SOG reports) has contributed to the downward trend on call volume and improved call response metrics.
  * Open Trench requests – Historically Developers would call into the Contact Centre to make an Open Trench booking. Now developers submit requests via the Open Trench form, which the Planning Team processes. This precludes the need for a phone call. Follow-up calls, where required, come directly from the Planning department. This reduces call volume by approximately 100 calls per month.
  * Continued growth in the adoption of the online methods by which customers can lodge complaints or feedback, and source information on network status.</t>
  </si>
  <si>
    <t>D 30</t>
  </si>
  <si>
    <t>D 31</t>
  </si>
  <si>
    <t>Average duration (in seconds) before a call is answered by a call centre operator</t>
  </si>
  <si>
    <t>D 33</t>
  </si>
  <si>
    <t>Network Reliability</t>
  </si>
  <si>
    <t>NQR 1</t>
  </si>
  <si>
    <t>The number of premises of small use customers to which the supply of electricity has been interrupted for more than 12 hours continuously {Sch 1, section 5(a) of the NQ&amp;R Code}</t>
  </si>
  <si>
    <t>Decrease from previous FY because previous FY had the Carnarvon floods.</t>
  </si>
  <si>
    <t>NQR 2</t>
  </si>
  <si>
    <t>The number of premises of small use customers to which the supply of electricity has been interrupted more than 9 times in a year {Sch 1, section 5(b) and section 12(1)(a) of the NQ&amp;R Code}</t>
  </si>
  <si>
    <t>The number of premises of small use customers to which the supply of electricity has been interrupted more than 16 times in a year {Sch 1, section 5(b) and section 12(1)(b) of the NQ&amp;R Code}</t>
  </si>
  <si>
    <t>Increased mainly in Mount Magnet, Carnarvon and Esperance Rural</t>
  </si>
  <si>
    <t>NQR 3</t>
  </si>
  <si>
    <t>For each discrete area, the average length of interruptions of supply to customer premises - Perth CBD {Sch 1, section 11(a) of the NQ&amp;R Code}</t>
  </si>
  <si>
    <t>For each discrete area, the average length of interruptions of supply to customer premises - Urban areas other than the Perth CBD {Sch 1, section 11(a) of the NQ&amp;R Code}</t>
  </si>
  <si>
    <t>For each discrete area, the average length of interruptions of supply to customer premises - all other areas of the State {Sch 1, section 11(a) of the NQ&amp;R Code}</t>
  </si>
  <si>
    <t>NQR 4</t>
  </si>
  <si>
    <t>For each discrete area, the average number of interruptions of supply to customer premises - Perth CBD {Sch 1, section 11(b) of the NQ&amp;R Code}</t>
  </si>
  <si>
    <t>For each discrete area, the average number of interruptions of supply to customer premises - Urban areas other than the Perth CBD {Sch 1, section 11(b) of the NQ&amp;R Code}</t>
  </si>
  <si>
    <t>For each discrete area, the average number of interruptions of supply to customer premises - all other areas of the State {Sch 1, section 11(b) of the NQ&amp;R Code}</t>
  </si>
  <si>
    <t>NQR 5</t>
  </si>
  <si>
    <t>For each discrete area, the average percentage of time that electricity has been supplied to customer premises - Perth CBD {Sch 1, section 11(c) of the NQ&amp;R Code}</t>
  </si>
  <si>
    <t>For each discrete area, the average percentage of time that electricity has been supplied to customer premises - Urban areas other than the Perth CBD {Sch 1, section 11(c) of the NQ&amp;R Code}</t>
  </si>
  <si>
    <t>For each discrete area, the average percentage of time that electricity has been supplied to customer premises - All other areas of the State {Sch 1, section 11(c) of the NQ&amp;R Code}</t>
  </si>
  <si>
    <t>NQR 6</t>
  </si>
  <si>
    <t>For each discrete area, the average total length of all interruptions of supply to customer premises expressed in minutes - Perth CBD {Sch 1, section 11(d) of the NQ&amp;R Code}</t>
  </si>
  <si>
    <t>For each discrete area, the average total length of all interruptions of supply to customer premises expressed in minutes - Urban areas other than the Perth CBD {Sch 1, section 11(d) of the NQ&amp;R Code}</t>
  </si>
  <si>
    <t>For each discrete area, the average total length of all interruptions of supply to customer premises expressed in minutes - all other areas of the State {Sch 1, section 11(d) of the NQ&amp;R Code}</t>
  </si>
  <si>
    <t>NQR 7</t>
  </si>
  <si>
    <t>Overall distribution network SAIDI - Total Network</t>
  </si>
  <si>
    <t>Overall distribution network SAIDI - CBD</t>
  </si>
  <si>
    <t>Overall distribution network SAIDI - Urban</t>
  </si>
  <si>
    <t>Overall distribution network SAIDI - Short Rural</t>
  </si>
  <si>
    <t>Overall distribution network SAIDI - Long Rural</t>
  </si>
  <si>
    <t>NQR 10</t>
  </si>
  <si>
    <t>Normalised distribution network SAIDI - Total Network</t>
  </si>
  <si>
    <t>Normalised distribution network SAIDI - CBD</t>
  </si>
  <si>
    <t>Normalised distribution network SAIDI - Urban</t>
  </si>
  <si>
    <t>Normalised distribution network SAIDI - Short Rural</t>
  </si>
  <si>
    <t>Normalised distribution network SAIDI - Long Rural</t>
  </si>
  <si>
    <t>NQR 11</t>
  </si>
  <si>
    <t>Overall distribution network SAIFI - Total Network</t>
  </si>
  <si>
    <t>Overall distribution network SAIFI - CBD</t>
  </si>
  <si>
    <t>Overall distribution network SAIFI - Urban</t>
  </si>
  <si>
    <t>Overall distribution network SAIFI - Short Rural</t>
  </si>
  <si>
    <t>Overall distribution network SAIFI - Long Rural</t>
  </si>
  <si>
    <t>NQR 14</t>
  </si>
  <si>
    <t>Normalised distribution network SAIFI - Total Network</t>
  </si>
  <si>
    <t>Normalised distribution network SAIFI - CBD</t>
  </si>
  <si>
    <t>Normalised distribution network SAIFI - Urban</t>
  </si>
  <si>
    <t>Normalised distribution network SAIFI - Short Rural</t>
  </si>
  <si>
    <t>Normalised distribution network SAIFI - Long Rural</t>
  </si>
  <si>
    <t xml:space="preserve">ATCO Gas </t>
  </si>
  <si>
    <t>D 14</t>
  </si>
  <si>
    <t>Number of customer connections that have been interrupted for more than 12 hours continuously during the reporting year</t>
  </si>
  <si>
    <t>D 15</t>
  </si>
  <si>
    <t>Number of customer connections that have been affected by 5 or more unplanned interruptions during the reporting year</t>
  </si>
  <si>
    <t>Street Lights</t>
  </si>
  <si>
    <t>CCD 24</t>
  </si>
  <si>
    <t xml:space="preserve">Total number of street lights reported faulty in the metropolitan area </t>
  </si>
  <si>
    <t>CCD 25</t>
  </si>
  <si>
    <t xml:space="preserve">Total number of street lights reported faulty in the regional area </t>
  </si>
  <si>
    <t>CCD 26</t>
  </si>
  <si>
    <t>Total number of street lights not repaired within five (5) days in the metropolitan area</t>
  </si>
  <si>
    <t>CCD 27</t>
  </si>
  <si>
    <t>Percentage of street lights not repaired within five (5) days in the metropolitan area</t>
  </si>
  <si>
    <t>CCD 28</t>
  </si>
  <si>
    <t>Total number of street lights not repaired within nine (9) days in the regional area</t>
  </si>
  <si>
    <t>CCD 29</t>
  </si>
  <si>
    <t>Percentage of street lights not repaired within nine (9) days in the regional area</t>
  </si>
  <si>
    <t>CCD 30</t>
  </si>
  <si>
    <t>Total number of street lights in the metropolitan area</t>
  </si>
  <si>
    <t>CCD 31</t>
  </si>
  <si>
    <t>Total number of street lights in the regional area</t>
  </si>
  <si>
    <t>CCD 32</t>
  </si>
  <si>
    <t>Average number of days to repair faulty street lights in the metropolitan area</t>
  </si>
  <si>
    <t>CCD 33</t>
  </si>
  <si>
    <t>Average number of days to repair faulty street lights in the regional area</t>
  </si>
  <si>
    <t>Faulty street lights in the metro area have been grouped for repair to obtain efficiencies and this has resulted in a decrease of street lights not repaired within 5 days</t>
  </si>
  <si>
    <t>Faulty street lights in the regional areas have been grouped for repair to obtain efficiencies and this has resulted in a decrease of street lights not repaired within 9 days</t>
  </si>
  <si>
    <t>Network &amp; Asset Information</t>
  </si>
  <si>
    <t>NQR 42</t>
  </si>
  <si>
    <t>Number of metered supply points - CBD</t>
  </si>
  <si>
    <t>Number of metered supply points - Urban</t>
  </si>
  <si>
    <t>The difference in short rural and urban feeders numbers is mainly due to recategorising feeder types based on the 0.3MVA/km urban criteria</t>
  </si>
  <si>
    <t>Number of metered supply points - Short Rural</t>
  </si>
  <si>
    <t>Number of metered supply points - Long Rural</t>
  </si>
  <si>
    <t>NQR 43</t>
  </si>
  <si>
    <t>Number of un-metered supply points - CBD</t>
  </si>
  <si>
    <t>Number of un-metered supply points - Urban</t>
  </si>
  <si>
    <t>Number of un-metered supply points - Short Rural</t>
  </si>
  <si>
    <t>Number of un-metered supply points - Long Rural</t>
  </si>
  <si>
    <t>Number of un-metered supply points - Total</t>
  </si>
  <si>
    <t>NQR 45</t>
  </si>
  <si>
    <t>Length of overhead distribution line - CBD</t>
  </si>
  <si>
    <t>Length of overhead distribution line - Urban</t>
  </si>
  <si>
    <t>Length of overhead distribution line - Short Rural</t>
  </si>
  <si>
    <t>Length of overhead distribution line - Long Rural</t>
  </si>
  <si>
    <t>Reduction in Long Rural due to conductor removed after installation of SPS (Stand-alone Power Systems)</t>
  </si>
  <si>
    <t>Length of underground distribution line - CBD</t>
  </si>
  <si>
    <t>Length of underground distribution line - Urban</t>
  </si>
  <si>
    <t>Length of underground distribution line - Short Rural</t>
  </si>
  <si>
    <t>Length of underground distribution line - Long Rural</t>
  </si>
  <si>
    <t>NQR 46</t>
  </si>
  <si>
    <t>Number of transformers - sub-transmission</t>
  </si>
  <si>
    <t>Number of transformers - distribution</t>
  </si>
  <si>
    <t>Capacity of transformers (MVA) - sub-transmission</t>
  </si>
  <si>
    <t>Capacity of transformers (MVA) - distribution</t>
  </si>
  <si>
    <t>NQR 47</t>
  </si>
  <si>
    <t>Total distribution losses (%)</t>
  </si>
  <si>
    <t>NQR 48</t>
  </si>
  <si>
    <t>Size of network service area (sq km)</t>
  </si>
  <si>
    <t>NQR 49</t>
  </si>
  <si>
    <t>Number of poles (Distribution)</t>
  </si>
  <si>
    <t>NQR 50</t>
  </si>
  <si>
    <t>Peak demand (MW)</t>
  </si>
  <si>
    <t xml:space="preserve"> </t>
  </si>
  <si>
    <t>Number of poles - Distribution</t>
  </si>
  <si>
    <t>D 11</t>
  </si>
  <si>
    <t>Number of leak repairs to LP, MP and HP mains</t>
  </si>
  <si>
    <t>The repair of Class 3 leaks (suspended due to COVID-19), recommenced in late 2021.</t>
  </si>
  <si>
    <t>D 12</t>
  </si>
  <si>
    <t>Number of leak repairs to LP, MP and HP connections</t>
  </si>
  <si>
    <t>D 13</t>
  </si>
  <si>
    <t>Number of leak repairs to LP, MP and HP meters</t>
  </si>
  <si>
    <t>Length of in-service distribution mains by operating pressure (km) - Low Pressure</t>
  </si>
  <si>
    <t>3612,2</t>
  </si>
  <si>
    <t>Length of in-service distribution mains by operating pressure (km) - Medium Pressure</t>
  </si>
  <si>
    <t>Length of in-service distribution mains by operating pressure (km) - High Pressure</t>
  </si>
  <si>
    <t>500m increase with Stage 8A land release at Oyster Harbour network.</t>
  </si>
  <si>
    <t>NQR 44</t>
  </si>
  <si>
    <t>Energy delivered (GWh) - CBD</t>
  </si>
  <si>
    <t>Energy delivered (GWh) - Urban</t>
  </si>
  <si>
    <t>Energy delivered (GWh) - Short Rural</t>
  </si>
  <si>
    <t>Energy delivered (GWh) - Long Rural</t>
  </si>
  <si>
    <t>D 8</t>
  </si>
  <si>
    <t>Gas consumption - residential connections (GJ)</t>
  </si>
  <si>
    <t>This is for 2021 calendar year.</t>
  </si>
  <si>
    <t>D 9</t>
  </si>
  <si>
    <t>Gas consumption - non-residential connections (GJ)</t>
  </si>
  <si>
    <t xml:space="preserve"> Note that an additional 21,228GJ gas consumed by business larger than 1TJ annual.</t>
  </si>
  <si>
    <t xml:space="preserve">Peel Renewable Energy Pty Ltd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</si>
</sst>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41" formatCode="_-* #,##0_-;\-* #,##0_-;_-* &quot;-&quot;_-;_-@_-"/>
    <numFmt numFmtId="44" formatCode="_-&quot;$&quot;* #,##0.00_-;\-&quot;$&quot;* #,##0.00_-;_-&quot;$&quot;* &quot;-&quot;??_-;_-@_-"/>
    <numFmt numFmtId="43" formatCode="_-* #,##0.00_-;\-* #,##0.00_-;_-* &quot;-&quot;??_-;_-@_-"/>
    <numFmt numFmtId="164" formatCode="0.0"/>
    <numFmt numFmtId="165" formatCode="#,##0.0"/>
    <numFmt numFmtId="166" formatCode="0.000"/>
    <numFmt numFmtId="167" formatCode="_-[$$-C09]* #,##0.00_-;\-[$$-C09]* #,##0.00_-;_-[$$-C09]* &quot;-&quot;??_-;_-@_-"/>
    <numFmt numFmtId="168" formatCode="_-[$$-C09]* #,##0_-;\-[$$-C09]* #,##0_-;_-[$$-C09]* &quot;-&quot;_-;_-@_-"/>
    <numFmt numFmtId="169" formatCode="0.0000"/>
    <numFmt numFmtId="170" formatCode="[$$-C09]#,##0.000"/>
    <numFmt numFmtId="171" formatCode="&quot;$&quot;#,##0.0,,&quot;M&quot;_);[Red]\(&quot;$&quot;#,##0.0,,&quot;M&quot;\)"/>
    <numFmt numFmtId="172" formatCode="_-[$€-2]* #,##0.00_-;\-[$€-2]* #,##0.00_-;_-[$€-2]* \-??_-"/>
    <numFmt numFmtId="173" formatCode="_-[$€-2]* #,##0.00_-;\-[$€-2]* #,##0.00_-;_-[$€-2]* &quot;-&quot;??_-"/>
    <numFmt numFmtId="174" formatCode="m/d/yy\ h:mm\ AM/PM"/>
    <numFmt numFmtId="175" formatCode="_(\ #,##0.0_);_(\ \(#,##0.0\);_(* &quot;-&quot;??_);_(@_)"/>
    <numFmt numFmtId="176" formatCode="\+0.00%;\-0.00%"/>
    <numFmt numFmtId="177" formatCode="#,##0_ ;\-#,##0\ "/>
    <numFmt numFmtId="178" formatCode="0.00;[Red]0.00"/>
  </numFmts>
  <fonts count="28" x14ac:knownFonts="1">
    <font>
      <sz val="11"/>
      <color theme="1"/>
      <name val="Arial"/>
      <family val="2"/>
      <scheme val="minor"/>
    </font>
    <font>
      <sz val="10"/>
      <name val="Arial"/>
      <family val="2"/>
    </font>
    <font>
      <sz val="10"/>
      <name val="Arial"/>
      <family val="2"/>
    </font>
    <font>
      <sz val="8"/>
      <name val="Arial"/>
      <family val="2"/>
      <scheme val="minor"/>
    </font>
    <font>
      <sz val="10"/>
      <color theme="1"/>
      <name val="Arial"/>
      <family val="2"/>
    </font>
    <font>
      <sz val="10"/>
      <name val="Arial"/>
      <family val="2"/>
      <scheme val="minor"/>
    </font>
    <font>
      <sz val="11"/>
      <color theme="1"/>
      <name val="Arial"/>
      <family val="2"/>
      <scheme val="minor"/>
    </font>
    <font>
      <b/>
      <sz val="10"/>
      <color theme="1"/>
      <name val="Arial"/>
      <family val="2"/>
    </font>
    <font>
      <b/>
      <sz val="18"/>
      <color theme="4"/>
      <name val="Arial"/>
      <family val="2"/>
      <scheme val="minor"/>
    </font>
    <font>
      <b/>
      <sz val="16"/>
      <color theme="4"/>
      <name val="Arial"/>
      <family val="2"/>
      <scheme val="minor"/>
    </font>
    <font>
      <i/>
      <sz val="14"/>
      <color theme="4"/>
      <name val="Arial"/>
      <family val="2"/>
      <scheme val="minor"/>
    </font>
    <font>
      <i/>
      <sz val="13"/>
      <color theme="4"/>
      <name val="Arial"/>
      <family val="2"/>
      <scheme val="minor"/>
    </font>
    <font>
      <b/>
      <sz val="22"/>
      <color theme="4"/>
      <name val="Arial"/>
      <family val="2"/>
      <scheme val="minor"/>
    </font>
    <font>
      <b/>
      <sz val="10"/>
      <color theme="1"/>
      <name val="Arial"/>
      <family val="2"/>
      <scheme val="minor"/>
    </font>
    <font>
      <sz val="14"/>
      <color theme="1"/>
      <name val="Arial"/>
      <family val="2"/>
      <scheme val="minor"/>
    </font>
    <font>
      <sz val="10"/>
      <color theme="1"/>
      <name val="Arial"/>
      <family val="2"/>
      <scheme val="minor"/>
    </font>
    <font>
      <b/>
      <sz val="10"/>
      <color rgb="FFFFFFFF"/>
      <name val="Arial"/>
      <family val="2"/>
      <scheme val="minor"/>
    </font>
    <font>
      <sz val="11"/>
      <color theme="1"/>
      <name val="Arial"/>
      <family val="2"/>
    </font>
    <font>
      <sz val="8"/>
      <name val="Arial"/>
      <family val="2"/>
    </font>
    <font>
      <sz val="11"/>
      <color indexed="8"/>
      <name val="Calibri"/>
      <family val="2"/>
    </font>
    <font>
      <b/>
      <sz val="11"/>
      <color indexed="52"/>
      <name val="Calibri"/>
      <family val="2"/>
    </font>
    <font>
      <sz val="10"/>
      <color indexed="8"/>
      <name val="Arial"/>
      <family val="2"/>
    </font>
    <font>
      <sz val="8"/>
      <color indexed="12"/>
      <name val="Arial"/>
      <family val="2"/>
    </font>
    <font>
      <sz val="12"/>
      <name val="Times New Roman"/>
      <family val="1"/>
    </font>
    <font>
      <b/>
      <sz val="10"/>
      <color theme="0"/>
      <name val="Arial"/>
      <family val="2"/>
      <scheme val="minor"/>
    </font>
    <font>
      <b/>
      <sz val="10"/>
      <color theme="0"/>
      <name val="Arial"/>
      <family val="2"/>
    </font>
    <font>
      <sz val="10"/>
      <color rgb="FFFF0000"/>
      <name val="Arial"/>
      <family val="2"/>
    </font>
    <font>
      <sz val="10"/>
      <color rgb="FFFF0000"/>
      <name val="Arial"/>
      <family val="2"/>
      <scheme val="minor"/>
    </font>
  </fonts>
  <fills count="8">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indexed="43"/>
        <bgColor indexed="64"/>
      </patternFill>
    </fill>
    <fill>
      <patternFill patternType="solid">
        <fgColor indexed="22"/>
        <bgColor indexed="22"/>
      </patternFill>
    </fill>
    <fill>
      <patternFill patternType="solid">
        <fgColor indexed="27"/>
        <bgColor indexed="64"/>
      </patternFill>
    </fill>
    <fill>
      <patternFill patternType="solid">
        <fgColor rgb="FF1EBEBE"/>
        <bgColor indexed="64"/>
      </patternFill>
    </fill>
  </fills>
  <borders count="14">
    <border>
      <left/>
      <right/>
      <top/>
      <bottom/>
      <diagonal/>
    </border>
    <border>
      <left/>
      <right/>
      <top style="thin">
        <color theme="0" tint="-0.14999847407452621"/>
      </top>
      <bottom style="thin">
        <color theme="0" tint="-0.14999847407452621"/>
      </bottom>
      <diagonal/>
    </border>
    <border>
      <left/>
      <right style="thin">
        <color theme="0" tint="-0.14999847407452621"/>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style="thin">
        <color theme="0" tint="-0.14999847407452621"/>
      </left>
      <right/>
      <top style="thin">
        <color theme="0" tint="-0.14999847407452621"/>
      </top>
      <bottom/>
      <diagonal/>
    </border>
    <border>
      <left style="thin">
        <color theme="4"/>
      </left>
      <right style="thin">
        <color theme="4"/>
      </right>
      <top style="thin">
        <color theme="4"/>
      </top>
      <bottom style="thin">
        <color theme="4"/>
      </bottom>
      <diagonal/>
    </border>
    <border>
      <left style="thin">
        <color indexed="64"/>
      </left>
      <right/>
      <top/>
      <bottom/>
      <diagonal/>
    </border>
    <border>
      <left style="medium">
        <color indexed="22"/>
      </left>
      <right style="medium">
        <color indexed="22"/>
      </right>
      <top style="medium">
        <color indexed="22"/>
      </top>
      <bottom style="medium">
        <color indexed="22"/>
      </bottom>
      <diagonal/>
    </border>
  </borders>
  <cellStyleXfs count="3364">
    <xf numFmtId="0" fontId="0" fillId="0" borderId="0" applyNumberFormat="0" applyFill="0" applyBorder="0" applyProtection="0"/>
    <xf numFmtId="0" fontId="1" fillId="0" borderId="0"/>
    <xf numFmtId="0" fontId="2" fillId="0" borderId="0"/>
    <xf numFmtId="4" fontId="6" fillId="0" borderId="0" applyFont="0" applyFill="0" applyBorder="0" applyAlignment="0" applyProtection="0"/>
    <xf numFmtId="3" fontId="6" fillId="0" borderId="0" applyFont="0" applyFill="0" applyBorder="0" applyAlignment="0" applyProtection="0"/>
    <xf numFmtId="167" fontId="6" fillId="0" borderId="0" applyFont="0" applyFill="0" applyBorder="0" applyAlignment="0" applyProtection="0"/>
    <xf numFmtId="168" fontId="6" fillId="0" borderId="0" applyFont="0" applyFill="0" applyBorder="0" applyAlignment="0" applyProtection="0"/>
    <xf numFmtId="0" fontId="12" fillId="0" borderId="0" applyNumberFormat="0" applyFill="0" applyBorder="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Protection="0"/>
    <xf numFmtId="0" fontId="11" fillId="0" borderId="0" applyNumberFormat="0" applyFill="0" applyBorder="0" applyProtection="0"/>
    <xf numFmtId="0" fontId="13" fillId="0" borderId="0" applyNumberFormat="0" applyFill="0" applyBorder="0" applyProtection="0"/>
    <xf numFmtId="0" fontId="14" fillId="0" borderId="0" applyNumberFormat="0" applyFill="0" applyAlignment="0" applyProtection="0"/>
    <xf numFmtId="0" fontId="15" fillId="0" borderId="0" applyNumberFormat="0" applyFill="0" applyBorder="0" applyProtection="0"/>
    <xf numFmtId="0" fontId="15" fillId="0" borderId="11" applyNumberFormat="0" applyFill="0" applyProtection="0"/>
    <xf numFmtId="0" fontId="16" fillId="3" borderId="11" applyNumberFormat="0" applyProtection="0"/>
    <xf numFmtId="0" fontId="13" fillId="0" borderId="11" applyNumberFormat="0" applyFill="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1" fontId="1" fillId="0" borderId="0" applyFont="0" applyFill="0" applyBorder="0" applyAlignment="0" applyProtection="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170" fontId="1" fillId="0" borderId="0"/>
    <xf numFmtId="172" fontId="1" fillId="0" borderId="0"/>
    <xf numFmtId="170" fontId="1" fillId="0" borderId="0"/>
    <xf numFmtId="170" fontId="1" fillId="0" borderId="0"/>
    <xf numFmtId="170"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20" fillId="0" borderId="0" applyNumberFormat="0" applyBorder="0" applyAlignment="0" applyProtection="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20" fillId="0" borderId="0" applyNumberFormat="0" applyBorder="0" applyAlignment="0" applyProtection="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172" fontId="1" fillId="0" borderId="0"/>
    <xf numFmtId="0" fontId="1" fillId="0" borderId="0"/>
    <xf numFmtId="172"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170" fontId="1" fillId="0" borderId="0"/>
    <xf numFmtId="170" fontId="1" fillId="0" borderId="0"/>
    <xf numFmtId="170" fontId="1" fillId="0" borderId="0"/>
    <xf numFmtId="172" fontId="20" fillId="0" borderId="0" applyNumberFormat="0" applyBorder="0" applyAlignment="0" applyProtection="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172" fontId="1" fillId="0" borderId="0"/>
    <xf numFmtId="0" fontId="1" fillId="0" borderId="0"/>
    <xf numFmtId="172"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20" fillId="0" borderId="0" applyNumberFormat="0" applyBorder="0" applyAlignment="0" applyProtection="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172" fontId="1" fillId="0" borderId="0"/>
    <xf numFmtId="0" fontId="1" fillId="0" borderId="0"/>
    <xf numFmtId="172"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172" fontId="1" fillId="0" borderId="0"/>
    <xf numFmtId="0" fontId="1" fillId="0" borderId="0"/>
    <xf numFmtId="172"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172" fontId="20" fillId="0" borderId="0" applyNumberFormat="0" applyBorder="0" applyAlignment="0" applyProtection="0"/>
    <xf numFmtId="172" fontId="1" fillId="0" borderId="0"/>
    <xf numFmtId="0" fontId="1" fillId="0" borderId="0"/>
    <xf numFmtId="172"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20" fillId="0" borderId="0" applyNumberFormat="0" applyBorder="0" applyAlignment="0" applyProtection="0"/>
    <xf numFmtId="17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172" fontId="1" fillId="0" borderId="0"/>
    <xf numFmtId="0" fontId="1" fillId="0" borderId="0"/>
    <xf numFmtId="172"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17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20" fillId="0" borderId="0" applyNumberFormat="0" applyBorder="0" applyAlignment="0" applyProtection="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172"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20" fillId="0" borderId="0" applyNumberFormat="0" applyBorder="0" applyAlignment="0" applyProtection="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2" fontId="1" fillId="0" borderId="0"/>
    <xf numFmtId="172" fontId="1" fillId="0" borderId="0"/>
    <xf numFmtId="172"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20" fillId="0" borderId="0" applyNumberFormat="0" applyBorder="0" applyAlignment="0" applyProtection="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172" fontId="1" fillId="0" borderId="0"/>
    <xf numFmtId="0" fontId="1" fillId="0" borderId="0"/>
    <xf numFmtId="172" fontId="1" fillId="0" borderId="0"/>
    <xf numFmtId="0" fontId="1" fillId="0" borderId="0"/>
    <xf numFmtId="172" fontId="20" fillId="0" borderId="0" applyNumberFormat="0" applyBorder="0" applyAlignment="0" applyProtection="0"/>
    <xf numFmtId="172" fontId="1" fillId="0" borderId="0"/>
    <xf numFmtId="0" fontId="1" fillId="0" borderId="0"/>
    <xf numFmtId="172" fontId="1" fillId="0" borderId="0"/>
    <xf numFmtId="0" fontId="1" fillId="0" borderId="0"/>
    <xf numFmtId="172" fontId="20" fillId="0" borderId="0" applyNumberFormat="0" applyBorder="0" applyAlignment="0" applyProtection="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20" fillId="0" borderId="0" applyNumberFormat="0" applyBorder="0" applyAlignment="0" applyProtection="0"/>
    <xf numFmtId="172" fontId="1" fillId="0" borderId="0"/>
    <xf numFmtId="0" fontId="1" fillId="0" borderId="0"/>
    <xf numFmtId="172" fontId="20" fillId="0" borderId="0" applyNumberFormat="0" applyBorder="0" applyAlignment="0" applyProtection="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172" fontId="1" fillId="0" borderId="0"/>
    <xf numFmtId="172"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20" fillId="0" borderId="0" applyNumberFormat="0" applyBorder="0" applyAlignment="0" applyProtection="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20" fillId="0" borderId="0" applyNumberFormat="0" applyBorder="0" applyAlignment="0" applyProtection="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172" fontId="1" fillId="0" borderId="0"/>
    <xf numFmtId="0" fontId="1" fillId="0" borderId="0"/>
    <xf numFmtId="172"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20" fillId="4" borderId="0" applyNumberFormat="0" applyBorder="0" applyAlignment="0" applyProtection="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172"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20" fillId="4" borderId="0" applyNumberFormat="0" applyBorder="0" applyAlignment="0" applyProtection="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2" fontId="1" fillId="0" borderId="0"/>
    <xf numFmtId="172"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172" fontId="1" fillId="0" borderId="0"/>
    <xf numFmtId="172"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20" fillId="4" borderId="0" applyNumberFormat="0" applyBorder="0" applyAlignment="0" applyProtection="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20" fillId="4" borderId="0" applyNumberFormat="0" applyBorder="0" applyAlignment="0" applyProtection="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20" fillId="4" borderId="0" applyNumberFormat="0" applyBorder="0" applyAlignment="0" applyProtection="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172" fontId="20" fillId="4" borderId="0" applyNumberFormat="0" applyBorder="0" applyAlignment="0" applyProtection="0"/>
    <xf numFmtId="172" fontId="1" fillId="0" borderId="0"/>
    <xf numFmtId="0" fontId="1" fillId="0" borderId="0"/>
    <xf numFmtId="170"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2" fontId="20" fillId="4" borderId="0" applyNumberFormat="0" applyBorder="0" applyAlignment="0" applyProtection="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172"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2" fontId="20" fillId="4" borderId="0" applyNumberFormat="0" applyBorder="0" applyAlignment="0" applyProtection="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20" fillId="4" borderId="0" applyNumberFormat="0" applyBorder="0" applyAlignment="0" applyProtection="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172"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2" fontId="1" fillId="0" borderId="0"/>
    <xf numFmtId="172" fontId="1" fillId="0" borderId="0"/>
    <xf numFmtId="172"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20" fillId="4" borderId="0" applyNumberFormat="0" applyBorder="0" applyAlignment="0" applyProtection="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20"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172" fontId="1" fillId="0" borderId="0"/>
    <xf numFmtId="172"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9" fillId="0" borderId="0" applyFill="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172" fontId="1" fillId="0" borderId="0"/>
    <xf numFmtId="0" fontId="1" fillId="0" borderId="0"/>
    <xf numFmtId="172" fontId="1" fillId="0" borderId="0"/>
    <xf numFmtId="170" fontId="1" fillId="0" borderId="0"/>
    <xf numFmtId="170" fontId="1" fillId="0" borderId="0"/>
    <xf numFmtId="0" fontId="1" fillId="0" borderId="0"/>
    <xf numFmtId="170"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170" fontId="1" fillId="0" borderId="0"/>
    <xf numFmtId="170" fontId="1" fillId="0" borderId="0"/>
    <xf numFmtId="17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0" fontId="1" fillId="0" borderId="0"/>
    <xf numFmtId="170"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alignment vertical="top"/>
    </xf>
    <xf numFmtId="0" fontId="21" fillId="0" borderId="0">
      <alignment vertical="top"/>
    </xf>
    <xf numFmtId="0" fontId="21"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2" fontId="1" fillId="0" borderId="0" applyFill="0" applyBorder="0" applyAlignment="0" applyProtection="0"/>
    <xf numFmtId="174" fontId="18" fillId="0" borderId="0"/>
    <xf numFmtId="175" fontId="22" fillId="5" borderId="13" applyBorder="0">
      <alignment horizontal="left" vertical="center"/>
    </xf>
    <xf numFmtId="41" fontId="1" fillId="6" borderId="0" applyFont="0" applyBorder="0" applyAlignment="0">
      <alignment horizontal="right"/>
      <protection locked="0"/>
    </xf>
    <xf numFmtId="170" fontId="1" fillId="0" borderId="0"/>
    <xf numFmtId="0" fontId="1" fillId="0" borderId="0" applyFill="0"/>
    <xf numFmtId="169" fontId="23" fillId="0" borderId="0" applyBorder="0"/>
    <xf numFmtId="1" fontId="23" fillId="0" borderId="0" applyBorder="0"/>
    <xf numFmtId="164" fontId="23" fillId="0" borderId="12" applyBorder="0"/>
    <xf numFmtId="10"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176" fontId="23" fillId="0" borderId="0" applyBorder="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7" fillId="0" borderId="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6" borderId="0" applyFont="0" applyBorder="0" applyAlignment="0">
      <alignment horizontal="right"/>
      <protection locked="0"/>
    </xf>
    <xf numFmtId="9" fontId="17" fillId="0" borderId="0" applyFont="0" applyFill="0" applyBorder="0" applyAlignment="0" applyProtection="0"/>
    <xf numFmtId="0" fontId="1" fillId="0" borderId="0"/>
    <xf numFmtId="43" fontId="1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6" borderId="0" applyFont="0" applyBorder="0" applyAlignment="0">
      <alignment horizontal="right"/>
      <protection locked="0"/>
    </xf>
    <xf numFmtId="9" fontId="1" fillId="0" borderId="0" applyFont="0" applyFill="0" applyBorder="0" applyAlignment="0" applyProtection="0"/>
    <xf numFmtId="0" fontId="1" fillId="0" borderId="0"/>
    <xf numFmtId="0" fontId="6" fillId="0" borderId="0"/>
    <xf numFmtId="0" fontId="1" fillId="0" borderId="0"/>
    <xf numFmtId="0" fontId="21" fillId="0" borderId="0">
      <alignment vertical="top"/>
    </xf>
    <xf numFmtId="0" fontId="21" fillId="0" borderId="0">
      <alignment vertical="top"/>
    </xf>
    <xf numFmtId="0" fontId="1" fillId="0" borderId="0"/>
    <xf numFmtId="0" fontId="17" fillId="0" borderId="0"/>
    <xf numFmtId="43" fontId="1" fillId="0" borderId="0" applyFont="0" applyFill="0" applyBorder="0" applyAlignment="0" applyProtection="0"/>
    <xf numFmtId="9" fontId="17"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6" borderId="0" applyFont="0" applyBorder="0" applyAlignment="0">
      <alignment horizontal="right"/>
      <protection locked="0"/>
    </xf>
    <xf numFmtId="9"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6" borderId="0" applyFont="0" applyBorder="0" applyAlignment="0">
      <alignment horizontal="right"/>
      <protection locked="0"/>
    </xf>
    <xf numFmtId="9" fontId="1" fillId="0" borderId="0" applyFont="0" applyFill="0" applyBorder="0" applyAlignment="0" applyProtection="0"/>
  </cellStyleXfs>
  <cellXfs count="218">
    <xf numFmtId="0" fontId="0" fillId="0" borderId="0" xfId="0"/>
    <xf numFmtId="0" fontId="4" fillId="0" borderId="0" xfId="0" applyFont="1"/>
    <xf numFmtId="164" fontId="4" fillId="0" borderId="0" xfId="0" applyNumberFormat="1" applyFont="1"/>
    <xf numFmtId="0" fontId="4" fillId="0" borderId="0" xfId="0" applyFont="1" applyBorder="1"/>
    <xf numFmtId="0" fontId="4" fillId="0" borderId="0" xfId="0" applyFont="1" applyFill="1" applyBorder="1"/>
    <xf numFmtId="0" fontId="1" fillId="0" borderId="0" xfId="0" applyFont="1" applyFill="1" applyBorder="1" applyAlignment="1">
      <alignment horizontal="right" vertical="center" wrapText="1"/>
    </xf>
    <xf numFmtId="3" fontId="1" fillId="0" borderId="0" xfId="0" applyNumberFormat="1" applyFont="1" applyFill="1" applyBorder="1" applyAlignment="1">
      <alignment horizontal="right" vertical="center" wrapText="1"/>
    </xf>
    <xf numFmtId="1" fontId="1" fillId="0" borderId="0" xfId="0" applyNumberFormat="1" applyFont="1" applyFill="1" applyBorder="1"/>
    <xf numFmtId="164" fontId="1" fillId="0" borderId="0" xfId="0" applyNumberFormat="1" applyFont="1" applyFill="1" applyBorder="1" applyAlignment="1">
      <alignment horizontal="right" vertical="center" wrapText="1"/>
    </xf>
    <xf numFmtId="164" fontId="1" fillId="0" borderId="0" xfId="0" applyNumberFormat="1" applyFont="1" applyFill="1" applyBorder="1"/>
    <xf numFmtId="1" fontId="5" fillId="0" borderId="0" xfId="0" applyNumberFormat="1" applyFont="1" applyFill="1" applyBorder="1" applyAlignment="1">
      <alignment horizontal="left"/>
    </xf>
    <xf numFmtId="1" fontId="1" fillId="0" borderId="0" xfId="0" applyNumberFormat="1" applyFont="1" applyFill="1" applyBorder="1" applyAlignment="1">
      <alignment horizontal="right"/>
    </xf>
    <xf numFmtId="3" fontId="1" fillId="0" borderId="0" xfId="0" applyNumberFormat="1" applyFont="1" applyFill="1" applyBorder="1"/>
    <xf numFmtId="165" fontId="1" fillId="0" borderId="0" xfId="0" applyNumberFormat="1" applyFont="1" applyFill="1" applyBorder="1"/>
    <xf numFmtId="0" fontId="4" fillId="0" borderId="0" xfId="0" applyFont="1" applyAlignment="1">
      <alignment horizontal="left"/>
    </xf>
    <xf numFmtId="0" fontId="0" fillId="0" borderId="0" xfId="0" applyAlignment="1">
      <alignment horizontal="left"/>
    </xf>
    <xf numFmtId="2" fontId="4" fillId="0" borderId="0" xfId="0" applyNumberFormat="1" applyFont="1" applyAlignment="1">
      <alignment horizontal="right"/>
    </xf>
    <xf numFmtId="164" fontId="1" fillId="0" borderId="0" xfId="0" applyNumberFormat="1" applyFont="1" applyFill="1" applyBorder="1" applyAlignment="1">
      <alignment horizontal="right"/>
    </xf>
    <xf numFmtId="0" fontId="1" fillId="0" borderId="0" xfId="0" applyFont="1" applyBorder="1" applyAlignment="1">
      <alignment horizontal="left" vertical="center"/>
    </xf>
    <xf numFmtId="0" fontId="1" fillId="0" borderId="0" xfId="0" applyFont="1" applyFill="1" applyBorder="1" applyAlignment="1">
      <alignment horizontal="left" vertical="center" wrapText="1"/>
    </xf>
    <xf numFmtId="0" fontId="1" fillId="0" borderId="0" xfId="0" applyFont="1" applyFill="1" applyBorder="1" applyAlignment="1">
      <alignment vertical="top"/>
    </xf>
    <xf numFmtId="0" fontId="1" fillId="0" borderId="0" xfId="0" applyFont="1" applyBorder="1" applyAlignment="1">
      <alignment vertical="center" wrapText="1"/>
    </xf>
    <xf numFmtId="0" fontId="1" fillId="0" borderId="0" xfId="0" applyFont="1" applyFill="1" applyBorder="1" applyAlignment="1">
      <alignment horizontal="left" vertical="center"/>
    </xf>
    <xf numFmtId="0" fontId="1" fillId="0" borderId="0" xfId="0" applyFont="1" applyFill="1" applyBorder="1" applyAlignment="1">
      <alignment vertical="center"/>
    </xf>
    <xf numFmtId="0" fontId="1" fillId="0" borderId="0" xfId="0" applyFont="1" applyBorder="1"/>
    <xf numFmtId="0" fontId="1" fillId="0" borderId="0" xfId="0" applyFont="1" applyBorder="1" applyAlignment="1">
      <alignment vertical="center"/>
    </xf>
    <xf numFmtId="0" fontId="1" fillId="0" borderId="0" xfId="2" applyFont="1" applyAlignment="1">
      <alignment vertical="center"/>
    </xf>
    <xf numFmtId="0" fontId="1" fillId="0" borderId="0" xfId="2" applyFont="1" applyAlignment="1">
      <alignment horizontal="left" vertical="center"/>
    </xf>
    <xf numFmtId="0" fontId="1" fillId="0" borderId="0" xfId="0" applyFont="1" applyBorder="1" applyAlignment="1">
      <alignment horizontal="left" vertical="center" wrapText="1"/>
    </xf>
    <xf numFmtId="0" fontId="1" fillId="0" borderId="0" xfId="0" applyFont="1" applyBorder="1" applyAlignment="1">
      <alignment vertical="top"/>
    </xf>
    <xf numFmtId="164" fontId="4" fillId="0" borderId="0" xfId="0" applyNumberFormat="1" applyFont="1" applyFill="1" applyBorder="1"/>
    <xf numFmtId="0" fontId="4" fillId="0" borderId="0" xfId="0" applyFont="1" applyAlignment="1">
      <alignment horizontal="left" wrapText="1"/>
    </xf>
    <xf numFmtId="164" fontId="4" fillId="0" borderId="0" xfId="0" applyNumberFormat="1" applyFont="1" applyAlignment="1">
      <alignment horizontal="right" vertical="center"/>
    </xf>
    <xf numFmtId="1" fontId="1" fillId="0" borderId="0" xfId="0" applyNumberFormat="1" applyFont="1" applyFill="1" applyBorder="1" applyAlignment="1">
      <alignment horizontal="right" vertical="center"/>
    </xf>
    <xf numFmtId="164" fontId="1" fillId="0" borderId="0" xfId="0" applyNumberFormat="1" applyFont="1" applyFill="1" applyBorder="1" applyAlignment="1">
      <alignment horizontal="right" vertical="center"/>
    </xf>
    <xf numFmtId="1" fontId="0" fillId="0" borderId="0" xfId="0" applyNumberFormat="1" applyAlignment="1">
      <alignment horizontal="right" vertical="center"/>
    </xf>
    <xf numFmtId="0" fontId="0" fillId="0" borderId="0" xfId="0" applyAlignment="1">
      <alignment horizontal="right" vertical="center"/>
    </xf>
    <xf numFmtId="1" fontId="4" fillId="0" borderId="0" xfId="0" applyNumberFormat="1" applyFont="1" applyFill="1" applyAlignment="1">
      <alignment horizontal="right" vertical="center"/>
    </xf>
    <xf numFmtId="1" fontId="0" fillId="0" borderId="0" xfId="0" applyNumberFormat="1" applyFill="1" applyAlignment="1">
      <alignment horizontal="right" vertical="center"/>
    </xf>
    <xf numFmtId="1" fontId="0" fillId="0" borderId="2" xfId="0" applyNumberFormat="1" applyFill="1" applyBorder="1" applyAlignment="1">
      <alignment horizontal="right" vertical="center"/>
    </xf>
    <xf numFmtId="1" fontId="4" fillId="0" borderId="0" xfId="0" applyNumberFormat="1" applyFont="1" applyAlignment="1">
      <alignment horizontal="right" vertical="center"/>
    </xf>
    <xf numFmtId="2" fontId="4" fillId="0" borderId="0" xfId="0" applyNumberFormat="1" applyFont="1" applyAlignment="1">
      <alignment horizontal="right" vertical="center"/>
    </xf>
    <xf numFmtId="164" fontId="4" fillId="0" borderId="0" xfId="0" applyNumberFormat="1" applyFont="1" applyFill="1" applyAlignment="1">
      <alignment horizontal="right" vertical="center"/>
    </xf>
    <xf numFmtId="0" fontId="4" fillId="0" borderId="0" xfId="0" applyFont="1" applyFill="1"/>
    <xf numFmtId="164" fontId="4" fillId="0" borderId="0" xfId="0" applyNumberFormat="1" applyFont="1" applyAlignment="1">
      <alignment horizontal="right" vertical="center" wrapText="1"/>
    </xf>
    <xf numFmtId="0" fontId="4" fillId="0" borderId="0" xfId="0" applyFont="1" applyAlignment="1">
      <alignment horizontal="left" vertical="center"/>
    </xf>
    <xf numFmtId="0" fontId="0" fillId="0" borderId="0" xfId="0" applyAlignment="1">
      <alignment horizontal="left" vertical="center"/>
    </xf>
    <xf numFmtId="165" fontId="1" fillId="0" borderId="0" xfId="0" applyNumberFormat="1" applyFont="1" applyFill="1" applyBorder="1" applyAlignment="1">
      <alignment horizontal="right" vertical="center"/>
    </xf>
    <xf numFmtId="3" fontId="1" fillId="0" borderId="0" xfId="0" applyNumberFormat="1" applyFont="1" applyFill="1" applyBorder="1" applyAlignment="1">
      <alignment horizontal="right" vertical="center"/>
    </xf>
    <xf numFmtId="0" fontId="0" fillId="0" borderId="0" xfId="0" applyFill="1"/>
    <xf numFmtId="0" fontId="4" fillId="0" borderId="0" xfId="0" applyFont="1" applyFill="1" applyAlignment="1">
      <alignment horizontal="left"/>
    </xf>
    <xf numFmtId="164" fontId="0" fillId="0" borderId="0" xfId="0" applyNumberFormat="1" applyFill="1" applyAlignment="1">
      <alignment horizontal="right" vertical="center"/>
    </xf>
    <xf numFmtId="164" fontId="0" fillId="0" borderId="2" xfId="0" applyNumberFormat="1" applyFill="1" applyBorder="1" applyAlignment="1">
      <alignment horizontal="right" vertical="center"/>
    </xf>
    <xf numFmtId="0" fontId="0" fillId="0" borderId="0" xfId="0" applyFill="1" applyAlignment="1">
      <alignment horizontal="right" vertical="center"/>
    </xf>
    <xf numFmtId="0" fontId="0" fillId="0" borderId="2" xfId="0" applyFill="1" applyBorder="1" applyAlignment="1">
      <alignment horizontal="right" vertical="center"/>
    </xf>
    <xf numFmtId="2" fontId="4" fillId="0" borderId="0" xfId="0" applyNumberFormat="1" applyFont="1" applyFill="1" applyAlignment="1">
      <alignment horizontal="right" vertical="center"/>
    </xf>
    <xf numFmtId="166" fontId="4" fillId="0" borderId="0" xfId="0" applyNumberFormat="1" applyFont="1" applyFill="1" applyAlignment="1">
      <alignment horizontal="right" vertical="center"/>
    </xf>
    <xf numFmtId="164" fontId="4" fillId="0" borderId="0" xfId="0" applyNumberFormat="1" applyFont="1" applyBorder="1" applyAlignment="1">
      <alignment horizontal="right" vertical="center" wrapText="1"/>
    </xf>
    <xf numFmtId="1" fontId="1" fillId="0" borderId="0" xfId="0" applyNumberFormat="1" applyFont="1" applyFill="1" applyBorder="1" applyAlignment="1">
      <alignment horizontal="right" vertical="center" wrapText="1"/>
    </xf>
    <xf numFmtId="3" fontId="4" fillId="0" borderId="0" xfId="0" applyNumberFormat="1" applyFont="1" applyFill="1" applyAlignment="1">
      <alignment horizontal="right" vertical="center" wrapText="1"/>
    </xf>
    <xf numFmtId="3" fontId="4" fillId="0" borderId="0" xfId="0" applyNumberFormat="1" applyFont="1" applyFill="1" applyBorder="1" applyAlignment="1">
      <alignment horizontal="right" vertical="center" wrapText="1"/>
    </xf>
    <xf numFmtId="0" fontId="0" fillId="0" borderId="8" xfId="0" applyFill="1" applyBorder="1" applyAlignment="1">
      <alignment horizontal="right" vertical="center"/>
    </xf>
    <xf numFmtId="0" fontId="0" fillId="0" borderId="7" xfId="0" applyFill="1" applyBorder="1" applyAlignment="1">
      <alignment horizontal="right" vertical="center"/>
    </xf>
    <xf numFmtId="1" fontId="0" fillId="0" borderId="8" xfId="0" applyNumberFormat="1" applyFill="1" applyBorder="1" applyAlignment="1">
      <alignment horizontal="right" vertical="center"/>
    </xf>
    <xf numFmtId="164" fontId="0" fillId="0" borderId="3" xfId="0" applyNumberFormat="1" applyFill="1" applyBorder="1" applyAlignment="1">
      <alignment horizontal="right" vertical="center"/>
    </xf>
    <xf numFmtId="164" fontId="0" fillId="0" borderId="9" xfId="0" applyNumberFormat="1" applyFill="1" applyBorder="1" applyAlignment="1">
      <alignment horizontal="right" vertical="center"/>
    </xf>
    <xf numFmtId="3" fontId="4" fillId="0" borderId="0" xfId="0" applyNumberFormat="1" applyFont="1" applyAlignment="1">
      <alignment horizontal="right" vertical="center"/>
    </xf>
    <xf numFmtId="3" fontId="4" fillId="0" borderId="3" xfId="0" applyNumberFormat="1" applyFont="1" applyFill="1" applyBorder="1" applyAlignment="1">
      <alignment horizontal="right" vertical="center"/>
    </xf>
    <xf numFmtId="3" fontId="4" fillId="0" borderId="2" xfId="0" applyNumberFormat="1" applyFont="1" applyBorder="1" applyAlignment="1">
      <alignment horizontal="right" vertical="center"/>
    </xf>
    <xf numFmtId="3" fontId="4" fillId="0" borderId="7" xfId="0" applyNumberFormat="1" applyFont="1" applyFill="1" applyBorder="1" applyAlignment="1">
      <alignment horizontal="right" vertical="center"/>
    </xf>
    <xf numFmtId="1" fontId="4" fillId="0" borderId="2" xfId="0" applyNumberFormat="1" applyFont="1" applyFill="1" applyBorder="1" applyAlignment="1">
      <alignment horizontal="right" vertical="center"/>
    </xf>
    <xf numFmtId="1" fontId="4" fillId="0" borderId="9" xfId="0" applyNumberFormat="1" applyFont="1" applyFill="1" applyBorder="1" applyAlignment="1">
      <alignment horizontal="right" vertical="center"/>
    </xf>
    <xf numFmtId="2" fontId="4" fillId="0" borderId="2" xfId="0" applyNumberFormat="1" applyFont="1" applyFill="1" applyBorder="1" applyAlignment="1">
      <alignment horizontal="right" vertical="center"/>
    </xf>
    <xf numFmtId="2" fontId="4" fillId="0" borderId="9" xfId="0" applyNumberFormat="1" applyFont="1" applyFill="1" applyBorder="1" applyAlignment="1">
      <alignment horizontal="right" vertical="center"/>
    </xf>
    <xf numFmtId="166" fontId="4" fillId="0" borderId="2" xfId="0" applyNumberFormat="1" applyFont="1" applyFill="1" applyBorder="1" applyAlignment="1">
      <alignment horizontal="right" vertical="center"/>
    </xf>
    <xf numFmtId="166" fontId="4" fillId="0" borderId="9" xfId="0" applyNumberFormat="1" applyFont="1" applyFill="1" applyBorder="1" applyAlignment="1">
      <alignment horizontal="right" vertical="center"/>
    </xf>
    <xf numFmtId="0" fontId="4" fillId="0" borderId="0" xfId="0" applyFont="1" applyAlignment="1">
      <alignment horizontal="right" vertical="center"/>
    </xf>
    <xf numFmtId="3" fontId="4" fillId="0" borderId="4" xfId="0" applyNumberFormat="1" applyFont="1" applyFill="1" applyBorder="1" applyAlignment="1">
      <alignment horizontal="right" vertical="center"/>
    </xf>
    <xf numFmtId="3" fontId="4" fillId="2" borderId="7" xfId="0" applyNumberFormat="1" applyFont="1" applyFill="1" applyBorder="1" applyAlignment="1">
      <alignment horizontal="right" vertical="center"/>
    </xf>
    <xf numFmtId="3" fontId="4" fillId="0" borderId="6" xfId="0" applyNumberFormat="1" applyFont="1" applyBorder="1" applyAlignment="1">
      <alignment horizontal="right" vertical="center"/>
    </xf>
    <xf numFmtId="1" fontId="5" fillId="0" borderId="0" xfId="0" applyNumberFormat="1" applyFont="1" applyFill="1" applyBorder="1" applyAlignment="1">
      <alignment horizontal="right" vertical="center"/>
    </xf>
    <xf numFmtId="0" fontId="15" fillId="0" borderId="0" xfId="0" applyFont="1" applyAlignment="1">
      <alignment horizontal="right" vertical="center"/>
    </xf>
    <xf numFmtId="1" fontId="15" fillId="0" borderId="0" xfId="0" applyNumberFormat="1" applyFont="1" applyAlignment="1">
      <alignment horizontal="right" vertical="center"/>
    </xf>
    <xf numFmtId="0" fontId="15" fillId="0" borderId="0" xfId="0" applyFont="1"/>
    <xf numFmtId="0" fontId="15" fillId="0" borderId="0" xfId="0" applyFont="1" applyAlignment="1">
      <alignment horizontal="left"/>
    </xf>
    <xf numFmtId="164" fontId="15" fillId="0" borderId="0" xfId="0" applyNumberFormat="1" applyFont="1" applyAlignment="1">
      <alignment horizontal="right" vertical="center"/>
    </xf>
    <xf numFmtId="0" fontId="15" fillId="0" borderId="0" xfId="0" applyFont="1" applyFill="1" applyAlignment="1">
      <alignment horizontal="right" vertical="center"/>
    </xf>
    <xf numFmtId="0" fontId="15" fillId="0" borderId="5" xfId="0" applyFont="1" applyFill="1" applyBorder="1" applyAlignment="1">
      <alignment horizontal="right" vertical="center"/>
    </xf>
    <xf numFmtId="0" fontId="15" fillId="0" borderId="2" xfId="0" applyFont="1" applyFill="1" applyBorder="1" applyAlignment="1">
      <alignment horizontal="right" vertical="center"/>
    </xf>
    <xf numFmtId="0" fontId="15" fillId="0" borderId="3" xfId="0" applyFont="1" applyFill="1" applyBorder="1" applyAlignment="1">
      <alignment horizontal="right" vertical="center"/>
    </xf>
    <xf numFmtId="164" fontId="15" fillId="0" borderId="0" xfId="0" applyNumberFormat="1" applyFont="1" applyFill="1" applyAlignment="1">
      <alignment horizontal="right" vertical="center"/>
    </xf>
    <xf numFmtId="164" fontId="15" fillId="0" borderId="2" xfId="0" applyNumberFormat="1" applyFont="1" applyFill="1" applyBorder="1" applyAlignment="1">
      <alignment horizontal="right" vertical="center"/>
    </xf>
    <xf numFmtId="164" fontId="15" fillId="0" borderId="5" xfId="0" applyNumberFormat="1" applyFont="1" applyFill="1" applyBorder="1" applyAlignment="1">
      <alignment horizontal="right" vertical="center"/>
    </xf>
    <xf numFmtId="164" fontId="15" fillId="0" borderId="10" xfId="0" applyNumberFormat="1" applyFont="1" applyFill="1" applyBorder="1" applyAlignment="1">
      <alignment horizontal="right" vertical="center"/>
    </xf>
    <xf numFmtId="3" fontId="15" fillId="0" borderId="0" xfId="0" applyNumberFormat="1" applyFont="1" applyFill="1" applyAlignment="1">
      <alignment horizontal="right" vertical="center"/>
    </xf>
    <xf numFmtId="3" fontId="15" fillId="0" borderId="5" xfId="0" applyNumberFormat="1" applyFont="1" applyFill="1" applyBorder="1" applyAlignment="1">
      <alignment horizontal="right" vertical="center"/>
    </xf>
    <xf numFmtId="3" fontId="15" fillId="0" borderId="4" xfId="0" applyNumberFormat="1" applyFont="1" applyFill="1" applyBorder="1" applyAlignment="1">
      <alignment horizontal="right" vertical="center"/>
    </xf>
    <xf numFmtId="0" fontId="15" fillId="0" borderId="1" xfId="0" applyFont="1" applyFill="1" applyBorder="1" applyAlignment="1">
      <alignment horizontal="right" vertical="center"/>
    </xf>
    <xf numFmtId="1" fontId="15" fillId="0" borderId="10" xfId="0" applyNumberFormat="1" applyFont="1" applyFill="1" applyBorder="1" applyAlignment="1">
      <alignment horizontal="right" vertical="center"/>
    </xf>
    <xf numFmtId="3" fontId="15" fillId="0" borderId="0" xfId="0" applyNumberFormat="1" applyFont="1" applyAlignment="1">
      <alignment horizontal="right" vertical="center"/>
    </xf>
    <xf numFmtId="3" fontId="15" fillId="0" borderId="10" xfId="0" applyNumberFormat="1" applyFont="1" applyFill="1" applyBorder="1" applyAlignment="1">
      <alignment horizontal="right" vertical="center"/>
    </xf>
    <xf numFmtId="1" fontId="15" fillId="0" borderId="0" xfId="0" applyNumberFormat="1" applyFont="1" applyFill="1" applyAlignment="1">
      <alignment horizontal="right" vertical="center"/>
    </xf>
    <xf numFmtId="1" fontId="15" fillId="0" borderId="5" xfId="0" applyNumberFormat="1" applyFont="1" applyFill="1" applyBorder="1" applyAlignment="1">
      <alignment horizontal="right" vertical="center"/>
    </xf>
    <xf numFmtId="164" fontId="4" fillId="0" borderId="0" xfId="0" applyNumberFormat="1" applyFont="1" applyAlignment="1">
      <alignment wrapText="1"/>
    </xf>
    <xf numFmtId="164" fontId="4" fillId="0" borderId="0" xfId="0" applyNumberFormat="1" applyFont="1" applyFill="1" applyAlignment="1">
      <alignment wrapText="1"/>
    </xf>
    <xf numFmtId="0" fontId="15" fillId="0" borderId="0" xfId="0" applyFont="1" applyAlignment="1">
      <alignment wrapText="1"/>
    </xf>
    <xf numFmtId="0" fontId="1" fillId="0" borderId="0" xfId="0" applyFont="1" applyAlignment="1">
      <alignment horizontal="left" vertical="center"/>
    </xf>
    <xf numFmtId="3" fontId="1" fillId="0" borderId="0" xfId="0" applyNumberFormat="1" applyFont="1" applyAlignment="1">
      <alignment horizontal="right" vertical="center" wrapText="1"/>
    </xf>
    <xf numFmtId="0" fontId="1" fillId="0" borderId="0" xfId="0" applyFont="1" applyAlignment="1">
      <alignment horizontal="right" vertical="center" wrapText="1"/>
    </xf>
    <xf numFmtId="1" fontId="1" fillId="0" borderId="0" xfId="0" applyNumberFormat="1" applyFont="1" applyAlignment="1">
      <alignment horizontal="right" vertical="center"/>
    </xf>
    <xf numFmtId="164" fontId="1" fillId="0" borderId="0" xfId="0" applyNumberFormat="1" applyFont="1" applyAlignment="1">
      <alignment horizontal="right" vertical="center"/>
    </xf>
    <xf numFmtId="164" fontId="1" fillId="0" borderId="0" xfId="0" applyNumberFormat="1" applyFont="1" applyAlignment="1">
      <alignment horizontal="right" vertical="center" wrapText="1"/>
    </xf>
    <xf numFmtId="0" fontId="1" fillId="0" borderId="0" xfId="0" applyFont="1" applyAlignment="1">
      <alignment vertical="center"/>
    </xf>
    <xf numFmtId="1" fontId="1" fillId="0" borderId="0" xfId="0" applyNumberFormat="1" applyFont="1"/>
    <xf numFmtId="164" fontId="1" fillId="0" borderId="0" xfId="0" applyNumberFormat="1" applyFont="1"/>
    <xf numFmtId="3" fontId="1" fillId="0" borderId="0" xfId="0" applyNumberFormat="1" applyFont="1" applyAlignment="1">
      <alignment horizontal="right" vertical="center"/>
    </xf>
    <xf numFmtId="0" fontId="4" fillId="0" borderId="0" xfId="0" applyFont="1" applyAlignment="1">
      <alignment horizontal="left" vertical="top"/>
    </xf>
    <xf numFmtId="0" fontId="1" fillId="0" borderId="0" xfId="0" applyFont="1" applyAlignment="1">
      <alignment vertical="top"/>
    </xf>
    <xf numFmtId="3" fontId="1" fillId="0" borderId="0" xfId="0" applyNumberFormat="1" applyFont="1" applyAlignment="1">
      <alignment horizontal="right" vertical="top" wrapText="1"/>
    </xf>
    <xf numFmtId="0" fontId="1" fillId="0" borderId="0" xfId="0" applyFont="1" applyAlignment="1">
      <alignment horizontal="right" vertical="top" wrapText="1"/>
    </xf>
    <xf numFmtId="1" fontId="1" fillId="0" borderId="0" xfId="0" applyNumberFormat="1" applyFont="1" applyAlignment="1">
      <alignment horizontal="right" vertical="top"/>
    </xf>
    <xf numFmtId="0" fontId="4" fillId="0" borderId="0" xfId="0" applyFont="1" applyAlignment="1">
      <alignment horizontal="left" vertical="top" wrapText="1"/>
    </xf>
    <xf numFmtId="165" fontId="1" fillId="0" borderId="0" xfId="0" applyNumberFormat="1" applyFont="1" applyAlignment="1">
      <alignment horizontal="right" vertical="center"/>
    </xf>
    <xf numFmtId="165" fontId="1" fillId="0" borderId="0" xfId="0" applyNumberFormat="1" applyFont="1"/>
    <xf numFmtId="3" fontId="1" fillId="0" borderId="0" xfId="0" applyNumberFormat="1" applyFont="1"/>
    <xf numFmtId="0" fontId="1" fillId="0" borderId="0" xfId="0" applyFont="1" applyAlignment="1">
      <alignment horizontal="left" vertical="center" wrapText="1"/>
    </xf>
    <xf numFmtId="1" fontId="1" fillId="0" borderId="0" xfId="0" applyNumberFormat="1" applyFont="1" applyAlignment="1">
      <alignment horizontal="right"/>
    </xf>
    <xf numFmtId="164" fontId="1" fillId="0" borderId="0" xfId="0" applyNumberFormat="1" applyFont="1" applyAlignment="1">
      <alignment horizontal="right"/>
    </xf>
    <xf numFmtId="0" fontId="1" fillId="0" borderId="0" xfId="0" applyFont="1" applyAlignment="1">
      <alignment vertical="center" wrapText="1"/>
    </xf>
    <xf numFmtId="1" fontId="5" fillId="0" borderId="0" xfId="0" applyNumberFormat="1" applyFont="1" applyAlignment="1">
      <alignment horizontal="left"/>
    </xf>
    <xf numFmtId="1" fontId="1" fillId="0" borderId="0" xfId="0" applyNumberFormat="1" applyFont="1" applyAlignment="1">
      <alignment horizontal="right" vertical="center" wrapText="1"/>
    </xf>
    <xf numFmtId="3" fontId="4" fillId="0" borderId="3" xfId="0" applyNumberFormat="1" applyFont="1" applyBorder="1" applyAlignment="1">
      <alignment horizontal="right" vertical="center"/>
    </xf>
    <xf numFmtId="3" fontId="4" fillId="0" borderId="7" xfId="0" applyNumberFormat="1" applyFont="1" applyBorder="1" applyAlignment="1">
      <alignment horizontal="right" vertical="center"/>
    </xf>
    <xf numFmtId="1" fontId="4" fillId="0" borderId="2" xfId="0" applyNumberFormat="1" applyFont="1" applyBorder="1" applyAlignment="1">
      <alignment horizontal="right" vertical="center"/>
    </xf>
    <xf numFmtId="1" fontId="4" fillId="0" borderId="9" xfId="0" applyNumberFormat="1" applyFont="1" applyBorder="1" applyAlignment="1">
      <alignment horizontal="right" vertical="center"/>
    </xf>
    <xf numFmtId="2" fontId="4" fillId="0" borderId="2" xfId="0" applyNumberFormat="1" applyFont="1" applyBorder="1" applyAlignment="1">
      <alignment horizontal="right" vertical="center"/>
    </xf>
    <xf numFmtId="2" fontId="4" fillId="0" borderId="9" xfId="0" applyNumberFormat="1" applyFont="1" applyBorder="1" applyAlignment="1">
      <alignment horizontal="right" vertical="center"/>
    </xf>
    <xf numFmtId="1" fontId="4" fillId="0" borderId="3" xfId="0" applyNumberFormat="1" applyFont="1" applyBorder="1" applyAlignment="1">
      <alignment horizontal="right" vertical="center"/>
    </xf>
    <xf numFmtId="3" fontId="4" fillId="0" borderId="4" xfId="0" applyNumberFormat="1" applyFont="1" applyBorder="1" applyAlignment="1">
      <alignment horizontal="right" vertical="center"/>
    </xf>
    <xf numFmtId="0" fontId="15" fillId="0" borderId="5" xfId="0" applyFont="1" applyBorder="1" applyAlignment="1">
      <alignment horizontal="right" vertical="center"/>
    </xf>
    <xf numFmtId="0" fontId="15" fillId="0" borderId="2" xfId="0" applyFont="1" applyBorder="1" applyAlignment="1">
      <alignment horizontal="right" vertical="center"/>
    </xf>
    <xf numFmtId="0" fontId="15" fillId="0" borderId="3" xfId="0" applyFont="1" applyBorder="1" applyAlignment="1">
      <alignment horizontal="right" vertical="center"/>
    </xf>
    <xf numFmtId="164" fontId="15" fillId="0" borderId="2" xfId="0" applyNumberFormat="1" applyFont="1" applyBorder="1" applyAlignment="1">
      <alignment horizontal="right" vertical="center"/>
    </xf>
    <xf numFmtId="164" fontId="15" fillId="0" borderId="5" xfId="0" applyNumberFormat="1" applyFont="1" applyBorder="1" applyAlignment="1">
      <alignment horizontal="right" vertical="center"/>
    </xf>
    <xf numFmtId="164" fontId="15" fillId="0" borderId="10" xfId="0" applyNumberFormat="1" applyFont="1" applyBorder="1" applyAlignment="1">
      <alignment horizontal="right" vertical="center"/>
    </xf>
    <xf numFmtId="3" fontId="15" fillId="0" borderId="5" xfId="0" applyNumberFormat="1" applyFont="1" applyBorder="1" applyAlignment="1">
      <alignment horizontal="right" vertical="center"/>
    </xf>
    <xf numFmtId="3" fontId="15" fillId="0" borderId="4" xfId="0" applyNumberFormat="1" applyFont="1" applyBorder="1" applyAlignment="1">
      <alignment horizontal="right" vertical="center"/>
    </xf>
    <xf numFmtId="0" fontId="15" fillId="0" borderId="1" xfId="0" applyFont="1" applyBorder="1" applyAlignment="1">
      <alignment horizontal="right" vertical="center"/>
    </xf>
    <xf numFmtId="1" fontId="15" fillId="0" borderId="10" xfId="0" applyNumberFormat="1" applyFont="1" applyBorder="1" applyAlignment="1">
      <alignment horizontal="right" vertical="center"/>
    </xf>
    <xf numFmtId="3" fontId="15" fillId="0" borderId="10" xfId="0" applyNumberFormat="1" applyFont="1" applyBorder="1" applyAlignment="1">
      <alignment horizontal="right" vertical="center"/>
    </xf>
    <xf numFmtId="1" fontId="15" fillId="0" borderId="5" xfId="0" applyNumberFormat="1" applyFont="1" applyBorder="1" applyAlignment="1">
      <alignment horizontal="right" vertical="center"/>
    </xf>
    <xf numFmtId="3" fontId="4" fillId="0" borderId="0" xfId="0" applyNumberFormat="1" applyFont="1" applyAlignment="1">
      <alignment horizontal="right" vertical="center" wrapText="1"/>
    </xf>
    <xf numFmtId="1" fontId="5" fillId="0" borderId="0" xfId="0" applyNumberFormat="1" applyFont="1" applyAlignment="1">
      <alignment horizontal="right" vertical="center"/>
    </xf>
    <xf numFmtId="0" fontId="24" fillId="7" borderId="0" xfId="0" applyFont="1" applyFill="1" applyAlignment="1">
      <alignment vertical="center"/>
    </xf>
    <xf numFmtId="164" fontId="25" fillId="7" borderId="0" xfId="0" applyNumberFormat="1" applyFont="1" applyFill="1" applyAlignment="1">
      <alignment vertical="center"/>
    </xf>
    <xf numFmtId="164" fontId="24" fillId="7" borderId="0" xfId="0" applyNumberFormat="1" applyFont="1" applyFill="1" applyAlignment="1">
      <alignment vertical="center"/>
    </xf>
    <xf numFmtId="0" fontId="4" fillId="0" borderId="0" xfId="0" applyFont="1" applyAlignment="1">
      <alignment vertical="center"/>
    </xf>
    <xf numFmtId="0" fontId="15" fillId="0" borderId="0" xfId="0" applyFont="1" applyAlignment="1">
      <alignment horizontal="left" vertical="center" wrapText="1"/>
    </xf>
    <xf numFmtId="0" fontId="0" fillId="0" borderId="0" xfId="0" applyAlignment="1">
      <alignment vertical="center"/>
    </xf>
    <xf numFmtId="0" fontId="4" fillId="0" borderId="0" xfId="0" applyFont="1" applyBorder="1" applyAlignment="1">
      <alignment vertical="center"/>
    </xf>
    <xf numFmtId="164" fontId="4" fillId="0" borderId="0" xfId="0" applyNumberFormat="1" applyFont="1" applyFill="1" applyAlignment="1">
      <alignment horizontal="right" vertical="center" wrapText="1"/>
    </xf>
    <xf numFmtId="1" fontId="1" fillId="0" borderId="0" xfId="0" applyNumberFormat="1" applyFont="1" applyFill="1"/>
    <xf numFmtId="165" fontId="15" fillId="0" borderId="0" xfId="0" applyNumberFormat="1" applyFont="1" applyAlignment="1">
      <alignment horizontal="right" vertical="center"/>
    </xf>
    <xf numFmtId="177" fontId="1" fillId="0" borderId="0" xfId="3" applyNumberFormat="1" applyFont="1" applyFill="1" applyBorder="1" applyAlignment="1">
      <alignment horizontal="right" vertical="center"/>
    </xf>
    <xf numFmtId="177" fontId="1" fillId="0" borderId="0" xfId="3" applyNumberFormat="1" applyFont="1" applyFill="1" applyBorder="1" applyAlignment="1">
      <alignment horizontal="right" vertical="center" wrapText="1"/>
    </xf>
    <xf numFmtId="165" fontId="4" fillId="0" borderId="0" xfId="0" applyNumberFormat="1" applyFont="1" applyAlignment="1">
      <alignment horizontal="right" vertical="center"/>
    </xf>
    <xf numFmtId="165" fontId="4" fillId="0" borderId="0" xfId="0" applyNumberFormat="1" applyFont="1" applyAlignment="1">
      <alignment horizontal="right" vertical="center" wrapText="1"/>
    </xf>
    <xf numFmtId="0" fontId="15" fillId="0" borderId="0" xfId="0" applyFont="1" applyFill="1"/>
    <xf numFmtId="165" fontId="4" fillId="0" borderId="0" xfId="0" applyNumberFormat="1" applyFont="1" applyBorder="1" applyAlignment="1">
      <alignment horizontal="right" vertical="center" wrapText="1"/>
    </xf>
    <xf numFmtId="3" fontId="5" fillId="0" borderId="0" xfId="0" applyNumberFormat="1" applyFont="1" applyFill="1" applyBorder="1" applyAlignment="1">
      <alignment horizontal="right" vertical="center"/>
    </xf>
    <xf numFmtId="3" fontId="4" fillId="0" borderId="0" xfId="0" applyNumberFormat="1" applyFont="1" applyFill="1" applyAlignment="1">
      <alignment horizontal="right" vertical="center"/>
    </xf>
    <xf numFmtId="0" fontId="26" fillId="0" borderId="0" xfId="0" applyFont="1"/>
    <xf numFmtId="164" fontId="4" fillId="0" borderId="2" xfId="0" applyNumberFormat="1" applyFont="1" applyFill="1" applyBorder="1" applyAlignment="1">
      <alignment horizontal="right" vertical="center"/>
    </xf>
    <xf numFmtId="164" fontId="4" fillId="0" borderId="3" xfId="0" applyNumberFormat="1" applyFont="1" applyFill="1" applyBorder="1" applyAlignment="1">
      <alignment horizontal="right" vertical="center"/>
    </xf>
    <xf numFmtId="164" fontId="4" fillId="0" borderId="9" xfId="0" applyNumberFormat="1" applyFont="1" applyFill="1" applyBorder="1" applyAlignment="1">
      <alignment horizontal="right" vertical="center"/>
    </xf>
    <xf numFmtId="3" fontId="4" fillId="0" borderId="8"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0" fontId="25" fillId="7" borderId="0" xfId="0" applyNumberFormat="1" applyFont="1" applyFill="1" applyAlignment="1">
      <alignment vertical="center"/>
    </xf>
    <xf numFmtId="2" fontId="4" fillId="0" borderId="3" xfId="0" applyNumberFormat="1" applyFont="1" applyFill="1" applyBorder="1" applyAlignment="1">
      <alignment horizontal="right" vertical="center"/>
    </xf>
    <xf numFmtId="0" fontId="4" fillId="0" borderId="0" xfId="0" applyFont="1" applyAlignment="1">
      <alignment wrapText="1"/>
    </xf>
    <xf numFmtId="0" fontId="15" fillId="0" borderId="0" xfId="0" applyFont="1" applyAlignment="1">
      <alignment horizontal="left" vertical="center"/>
    </xf>
    <xf numFmtId="0" fontId="15" fillId="0" borderId="0" xfId="0" applyFont="1" applyAlignment="1">
      <alignment horizontal="left" wrapText="1"/>
    </xf>
    <xf numFmtId="4" fontId="4" fillId="0" borderId="0" xfId="0" applyNumberFormat="1" applyFont="1" applyAlignment="1">
      <alignment horizontal="right" vertical="center"/>
    </xf>
    <xf numFmtId="164" fontId="1" fillId="0" borderId="0" xfId="0" applyNumberFormat="1" applyFont="1" applyFill="1" applyBorder="1" applyAlignment="1">
      <alignment horizontal="left" vertical="center"/>
    </xf>
    <xf numFmtId="0" fontId="4" fillId="0" borderId="0" xfId="0" applyFont="1" applyFill="1" applyAlignment="1">
      <alignment horizontal="right" vertical="center"/>
    </xf>
    <xf numFmtId="0" fontId="4" fillId="0" borderId="8" xfId="0" applyFont="1" applyFill="1" applyBorder="1" applyAlignment="1">
      <alignment horizontal="right" vertical="center"/>
    </xf>
    <xf numFmtId="0" fontId="4" fillId="0" borderId="2" xfId="0" applyFont="1" applyFill="1" applyBorder="1" applyAlignment="1">
      <alignment horizontal="right" vertical="center"/>
    </xf>
    <xf numFmtId="0" fontId="4" fillId="0" borderId="7" xfId="0" applyFont="1" applyFill="1" applyBorder="1" applyAlignment="1">
      <alignment horizontal="right" vertical="center"/>
    </xf>
    <xf numFmtId="1" fontId="4" fillId="0" borderId="8" xfId="0" applyNumberFormat="1" applyFont="1" applyFill="1" applyBorder="1" applyAlignment="1">
      <alignment horizontal="right" vertical="center"/>
    </xf>
    <xf numFmtId="0" fontId="15" fillId="0" borderId="0" xfId="0" applyFont="1" applyAlignment="1">
      <alignment shrinkToFit="1"/>
    </xf>
    <xf numFmtId="1" fontId="15" fillId="0" borderId="0" xfId="0" applyNumberFormat="1" applyFont="1"/>
    <xf numFmtId="1" fontId="26" fillId="0" borderId="0" xfId="0" applyNumberFormat="1" applyFont="1" applyAlignment="1">
      <alignment horizontal="right" vertical="center"/>
    </xf>
    <xf numFmtId="164" fontId="26" fillId="0" borderId="0" xfId="0" applyNumberFormat="1" applyFont="1" applyAlignment="1">
      <alignment horizontal="right" vertical="center"/>
    </xf>
    <xf numFmtId="3" fontId="26" fillId="0" borderId="0" xfId="0" applyNumberFormat="1" applyFont="1" applyAlignment="1">
      <alignment horizontal="right" vertical="center"/>
    </xf>
    <xf numFmtId="1" fontId="26" fillId="0" borderId="0" xfId="0" applyNumberFormat="1" applyFont="1"/>
    <xf numFmtId="164" fontId="26" fillId="0" borderId="0" xfId="0" applyNumberFormat="1" applyFont="1"/>
    <xf numFmtId="1" fontId="26" fillId="0" borderId="0" xfId="0" applyNumberFormat="1" applyFont="1" applyFill="1"/>
    <xf numFmtId="3" fontId="26" fillId="0" borderId="0" xfId="0" applyNumberFormat="1" applyFont="1" applyAlignment="1">
      <alignment horizontal="right" vertical="center" wrapText="1"/>
    </xf>
    <xf numFmtId="1" fontId="26" fillId="0" borderId="0" xfId="0" applyNumberFormat="1" applyFont="1" applyAlignment="1">
      <alignment horizontal="right"/>
    </xf>
    <xf numFmtId="164" fontId="26" fillId="0" borderId="0" xfId="0" applyNumberFormat="1" applyFont="1" applyAlignment="1">
      <alignment horizontal="right"/>
    </xf>
    <xf numFmtId="1" fontId="26" fillId="0" borderId="0" xfId="0" applyNumberFormat="1" applyFont="1" applyFill="1" applyAlignment="1">
      <alignment horizontal="right" vertical="center"/>
    </xf>
    <xf numFmtId="2" fontId="26" fillId="0" borderId="0" xfId="0" applyNumberFormat="1" applyFont="1" applyFill="1" applyAlignment="1">
      <alignment horizontal="right" vertical="center"/>
    </xf>
    <xf numFmtId="0" fontId="26" fillId="0" borderId="0" xfId="0" applyFont="1" applyAlignment="1">
      <alignment horizontal="right" vertical="center"/>
    </xf>
    <xf numFmtId="2" fontId="26" fillId="0" borderId="0" xfId="0" applyNumberFormat="1" applyFont="1" applyAlignment="1">
      <alignment horizontal="right" vertical="center"/>
    </xf>
    <xf numFmtId="164" fontId="26" fillId="0" borderId="0" xfId="0" applyNumberFormat="1" applyFont="1" applyFill="1" applyAlignment="1">
      <alignment horizontal="right" vertical="center"/>
    </xf>
    <xf numFmtId="166" fontId="26" fillId="0" borderId="0" xfId="0" applyNumberFormat="1" applyFont="1" applyFill="1" applyAlignment="1">
      <alignment horizontal="right" vertical="center"/>
    </xf>
    <xf numFmtId="165" fontId="26" fillId="0" borderId="0" xfId="0" applyNumberFormat="1" applyFont="1" applyAlignment="1">
      <alignment horizontal="right" vertical="center"/>
    </xf>
    <xf numFmtId="1" fontId="27" fillId="0" borderId="0" xfId="0" applyNumberFormat="1" applyFont="1" applyAlignment="1">
      <alignment horizontal="right" vertical="center"/>
    </xf>
    <xf numFmtId="165" fontId="27" fillId="0" borderId="0" xfId="0" applyNumberFormat="1" applyFont="1" applyAlignment="1">
      <alignment horizontal="right" vertical="center"/>
    </xf>
    <xf numFmtId="164" fontId="27" fillId="0" borderId="0" xfId="0" applyNumberFormat="1" applyFont="1" applyAlignment="1">
      <alignment horizontal="right" vertical="center"/>
    </xf>
    <xf numFmtId="0" fontId="27" fillId="0" borderId="0" xfId="0" applyFont="1" applyAlignment="1">
      <alignment horizontal="right" vertical="center"/>
    </xf>
    <xf numFmtId="1" fontId="26" fillId="0" borderId="0" xfId="0" applyNumberFormat="1" applyFont="1" applyFill="1" applyAlignment="1">
      <alignment horizontal="right"/>
    </xf>
    <xf numFmtId="178" fontId="15" fillId="0" borderId="0" xfId="0" applyNumberFormat="1" applyFont="1"/>
    <xf numFmtId="178" fontId="7" fillId="7" borderId="0" xfId="0" applyNumberFormat="1" applyFont="1" applyFill="1" applyAlignment="1">
      <alignment vertical="center"/>
    </xf>
    <xf numFmtId="178" fontId="4" fillId="0" borderId="0" xfId="0" applyNumberFormat="1" applyFont="1" applyAlignment="1">
      <alignment horizontal="right" vertical="center"/>
    </xf>
    <xf numFmtId="1" fontId="4" fillId="0" borderId="0" xfId="0" applyNumberFormat="1" applyFont="1" applyAlignment="1">
      <alignment horizontal="right" vertical="top"/>
    </xf>
    <xf numFmtId="178" fontId="4" fillId="0" borderId="0" xfId="0" applyNumberFormat="1" applyFont="1" applyFill="1" applyAlignment="1">
      <alignment horizontal="right" vertical="center"/>
    </xf>
    <xf numFmtId="0" fontId="4" fillId="0" borderId="0" xfId="0" applyFont="1" applyFill="1" applyAlignment="1">
      <alignment wrapText="1"/>
    </xf>
  </cellXfs>
  <cellStyles count="3364">
    <cellStyle name=" 1" xfId="25" xr:uid="{D277FF26-CBD9-433A-8577-C81CCBA416A1}"/>
    <cellStyle name=" 1 10" xfId="26" xr:uid="{5AD3E897-53BB-4A1B-8BAB-56FEE126F327}"/>
    <cellStyle name=" 1 11" xfId="27" xr:uid="{6D01F981-D0A9-415B-A916-248F1D11771B}"/>
    <cellStyle name=" 1 12" xfId="28" xr:uid="{3C36F26F-BB45-4C7D-8682-EAEC88A7B3F8}"/>
    <cellStyle name=" 1 2" xfId="29" xr:uid="{2DA36C70-4D6F-4823-81EE-5FCCCE5674BE}"/>
    <cellStyle name=" 1 3" xfId="30" xr:uid="{6A50D7EB-561D-40C0-A9F8-3F00E70581A2}"/>
    <cellStyle name=" 1 4" xfId="31" xr:uid="{7F497C49-CD1A-4E55-A747-CED188FD7664}"/>
    <cellStyle name=" 1 5" xfId="32" xr:uid="{1644ABCC-5176-4513-833B-8E5B7BDCA489}"/>
    <cellStyle name=" 1 6" xfId="33" xr:uid="{49D4BCB9-7E0D-4E32-A671-77D3937A4FED}"/>
    <cellStyle name=" 1 7" xfId="34" xr:uid="{17388694-82AF-4BF2-9426-34CF210CED18}"/>
    <cellStyle name=" 1 8" xfId="35" xr:uid="{A62ADF03-59D2-4199-98AC-DF7AA9BFBB13}"/>
    <cellStyle name=" 1 9" xfId="36" xr:uid="{75C703D0-1A4B-4297-B6FA-0EF57ACA2E35}"/>
    <cellStyle name=" 1_Data_CapEx Figures" xfId="37" xr:uid="{02E99398-82A8-4569-B7CE-44B0A6DFB026}"/>
    <cellStyle name="$M" xfId="38" xr:uid="{38010CD0-C57A-477F-A313-FF8E036599C1}"/>
    <cellStyle name="_^^Budget Review file 2009_10 v2 07-05 to AF" xfId="39" xr:uid="{F2F068AA-8863-4311-80B6-7DF40A492753}"/>
    <cellStyle name="_^^Budget Review file 2009_10 v2 07-05 to AF 10" xfId="40" xr:uid="{54DD1355-6612-4874-A509-2B617A351673}"/>
    <cellStyle name="_^^Budget Review file 2009_10 v2 07-05 to AF 11" xfId="41" xr:uid="{52DAAF2D-CF98-4A29-A154-0EB5AEC1732E}"/>
    <cellStyle name="_^^Budget Review file 2009_10 v2 07-05 to AF 12" xfId="42" xr:uid="{3E29ABB6-4EDF-4CAB-8CE7-C3FD4AD11282}"/>
    <cellStyle name="_^^Budget Review file 2009_10 v2 07-05 to AF 2" xfId="43" xr:uid="{E742EBA8-6F17-4054-B762-B5C6CDA2AAE7}"/>
    <cellStyle name="_^^Budget Review file 2009_10 v2 07-05 to AF 3" xfId="44" xr:uid="{A25A8CC7-E196-41AA-937C-CBBE9ED09800}"/>
    <cellStyle name="_^^Budget Review file 2009_10 v2 07-05 to AF 4" xfId="45" xr:uid="{15A6401D-3960-48A4-9F24-EB1B3B1D4554}"/>
    <cellStyle name="_^^Budget Review file 2009_10 v2 07-05 to AF 5" xfId="46" xr:uid="{E8CB8DD0-1A69-4C3A-BC59-EC7071B3AC79}"/>
    <cellStyle name="_^^Budget Review file 2009_10 v2 07-05 to AF 6" xfId="47" xr:uid="{D6D4BAD0-6B33-47EE-AB0E-84475AEF58B3}"/>
    <cellStyle name="_^^Budget Review file 2009_10 v2 07-05 to AF 7" xfId="48" xr:uid="{437FFA1B-0A59-428D-93AE-7E8A8668D10D}"/>
    <cellStyle name="_^^Budget Review file 2009_10 v2 07-05 to AF 8" xfId="49" xr:uid="{F5BEB6AF-6521-485E-AD19-FE3ABEC929E9}"/>
    <cellStyle name="_^^Budget Review file 2009_10 v2 07-05 to AF 9" xfId="50" xr:uid="{BA268539-1FEE-42AF-8B74-234AA0E9C1DE}"/>
    <cellStyle name="_^^Budget Review file 2009_10 v2 07-05 to AF_~1909232" xfId="51" xr:uid="{A82EFE68-25B5-48BF-BFEF-F319A849E71D}"/>
    <cellStyle name="_^^Budget Review file 2009_10 v2 07-05 to AF_~1909232 10" xfId="52" xr:uid="{BB722EA0-F8CA-41F9-B9C3-1991FE935D7E}"/>
    <cellStyle name="_^^Budget Review file 2009_10 v2 07-05 to AF_~1909232 11" xfId="53" xr:uid="{49FD0411-81D7-48E6-9448-4D760EB6A94D}"/>
    <cellStyle name="_^^Budget Review file 2009_10 v2 07-05 to AF_~1909232 12" xfId="54" xr:uid="{29649A3D-30D6-4525-A227-EB1938DDE44A}"/>
    <cellStyle name="_^^Budget Review file 2009_10 v2 07-05 to AF_~1909232 2" xfId="55" xr:uid="{0C2B5B90-56E5-409E-B7C5-ADDA13575C24}"/>
    <cellStyle name="_^^Budget Review file 2009_10 v2 07-05 to AF_~1909232 3" xfId="56" xr:uid="{EB932F1C-E52A-4901-9646-E4B2942B6190}"/>
    <cellStyle name="_^^Budget Review file 2009_10 v2 07-05 to AF_~1909232 4" xfId="57" xr:uid="{FE617419-24CB-4D3F-A140-D2E30ABC4A45}"/>
    <cellStyle name="_^^Budget Review file 2009_10 v2 07-05 to AF_~1909232 5" xfId="58" xr:uid="{38568F32-4098-4EE8-92C5-53D658F83423}"/>
    <cellStyle name="_^^Budget Review file 2009_10 v2 07-05 to AF_~1909232 6" xfId="59" xr:uid="{E880EE1D-77D9-4962-9738-32A585774CA9}"/>
    <cellStyle name="_^^Budget Review file 2009_10 v2 07-05 to AF_~1909232 7" xfId="60" xr:uid="{06D86756-0D5D-40D7-B333-1E41FECE809C}"/>
    <cellStyle name="_^^Budget Review file 2009_10 v2 07-05 to AF_~1909232 8" xfId="61" xr:uid="{3FB9A2CB-FCAC-421E-9F64-94A3B6CA7F06}"/>
    <cellStyle name="_^^Budget Review file 2009_10 v2 07-05 to AF_~1909232 9" xfId="62" xr:uid="{72B6432A-5088-4C51-92AE-1D2B9DEF26DE}"/>
    <cellStyle name="_^^Budget Review file 2009_10 v2 07-05 to AF_~1909232_OpEx Rec" xfId="63" xr:uid="{17AEC71B-B17A-487C-A5C5-A8F8F1F86C93}"/>
    <cellStyle name="_^^Budget Review file 2009_10 v2 07-05 to AF_~1909232_OpExCapEx Summary Act F &amp; B" xfId="64" xr:uid="{A8AC42BF-6C31-4F06-AF00-9EFDA701C3AA}"/>
    <cellStyle name="_^^Budget Review file 2009_10 v2 07-05 to AF_AB Output format" xfId="65" xr:uid="{271D3CDD-DFEF-4DBC-995B-E956AAC0859F}"/>
    <cellStyle name="_^^Budget Review file 2009_10 v2 07-05 to AF_August CBPR Input" xfId="66" xr:uid="{94520674-E33F-4194-A5D5-C136C8C1987C}"/>
    <cellStyle name="_^^Budget Review file 2009_10 v2 07-05 to AF_August CBPR Input 10" xfId="67" xr:uid="{CA063AE6-06D1-494D-B230-3EB08B670C82}"/>
    <cellStyle name="_^^Budget Review file 2009_10 v2 07-05 to AF_August CBPR Input 11" xfId="68" xr:uid="{EA76C4E1-FDAA-4DB4-A56D-069E53578A92}"/>
    <cellStyle name="_^^Budget Review file 2009_10 v2 07-05 to AF_August CBPR Input 12" xfId="69" xr:uid="{B4567B2F-42AD-4F6D-BD7C-0DCCB25A539A}"/>
    <cellStyle name="_^^Budget Review file 2009_10 v2 07-05 to AF_August CBPR Input 2" xfId="70" xr:uid="{2938A6F7-EF6B-4D17-BC7C-7CD3937D96B0}"/>
    <cellStyle name="_^^Budget Review file 2009_10 v2 07-05 to AF_August CBPR Input 3" xfId="71" xr:uid="{F68A06CA-F418-4FA3-BC58-D871DEBEDF37}"/>
    <cellStyle name="_^^Budget Review file 2009_10 v2 07-05 to AF_August CBPR Input 4" xfId="72" xr:uid="{ACF51AEB-938B-4B4E-A39C-CA2FBDC870D1}"/>
    <cellStyle name="_^^Budget Review file 2009_10 v2 07-05 to AF_August CBPR Input 5" xfId="73" xr:uid="{CE7E062D-F686-41C9-8B72-2BF782F11E2B}"/>
    <cellStyle name="_^^Budget Review file 2009_10 v2 07-05 to AF_August CBPR Input 6" xfId="74" xr:uid="{E9E3E5A4-A2C7-47E0-8364-2C7E71FDC9FD}"/>
    <cellStyle name="_^^Budget Review file 2009_10 v2 07-05 to AF_August CBPR Input 7" xfId="75" xr:uid="{940C35EA-BBEC-4C08-B709-60D136960991}"/>
    <cellStyle name="_^^Budget Review file 2009_10 v2 07-05 to AF_August CBPR Input 8" xfId="76" xr:uid="{CB4F9495-149B-433C-A0E1-0341736397AA}"/>
    <cellStyle name="_^^Budget Review file 2009_10 v2 07-05 to AF_August CBPR Input 9" xfId="77" xr:uid="{B7B5E198-24F8-40B2-BF80-83E8C2C2A965}"/>
    <cellStyle name="_^^Budget Review file 2009_10 v2 07-05 to AF_August CBPR Input_OpEx Rec" xfId="78" xr:uid="{70EF8D40-EF48-497D-90B7-8E6DE5F997FA}"/>
    <cellStyle name="_^^Budget Review file 2009_10 v2 07-05 to AF_August CBPR Input_OpExCapEx Summary Act F &amp; B" xfId="79" xr:uid="{DBCDE4F5-3621-4E2E-8EE4-D0E70F38703E}"/>
    <cellStyle name="_^^Budget Review file 2009_10 v2 07-05 to AF_AWP1" xfId="80" xr:uid="{A64BCA77-7BB7-4208-B2F7-C3CE74D36CD7}"/>
    <cellStyle name="_^^Budget Review file 2009_10 v2 07-05 to AF_AWP1 10" xfId="81" xr:uid="{626867AD-4DDD-4F41-9F6B-A8301A36FABE}"/>
    <cellStyle name="_^^Budget Review file 2009_10 v2 07-05 to AF_AWP1 11" xfId="82" xr:uid="{93A0CA07-FD6D-4370-84E2-E7F443E6FCBD}"/>
    <cellStyle name="_^^Budget Review file 2009_10 v2 07-05 to AF_AWP1 12" xfId="83" xr:uid="{9C08D3BE-08F8-42D3-8B44-B315CCB765C2}"/>
    <cellStyle name="_^^Budget Review file 2009_10 v2 07-05 to AF_AWP1 2" xfId="84" xr:uid="{338F1AE9-F3CE-4B2D-A39B-266854069782}"/>
    <cellStyle name="_^^Budget Review file 2009_10 v2 07-05 to AF_AWP1 3" xfId="85" xr:uid="{E30390D9-609E-498F-AF6D-12826B9FEE95}"/>
    <cellStyle name="_^^Budget Review file 2009_10 v2 07-05 to AF_AWP1 4" xfId="86" xr:uid="{6328F0C4-8835-4C25-A23E-61AC8A981527}"/>
    <cellStyle name="_^^Budget Review file 2009_10 v2 07-05 to AF_AWP1 5" xfId="87" xr:uid="{140869DE-7CC9-497F-8CBD-A065F1F9802A}"/>
    <cellStyle name="_^^Budget Review file 2009_10 v2 07-05 to AF_AWP1 6" xfId="88" xr:uid="{1438AA0A-E247-4F90-AAA1-96D01A07EA99}"/>
    <cellStyle name="_^^Budget Review file 2009_10 v2 07-05 to AF_AWP1 7" xfId="89" xr:uid="{2538EC7C-6140-422E-A4FE-67BB2D946B16}"/>
    <cellStyle name="_^^Budget Review file 2009_10 v2 07-05 to AF_AWP1 8" xfId="90" xr:uid="{8D82C9B3-13AC-43AC-9095-C3E4BF117004}"/>
    <cellStyle name="_^^Budget Review file 2009_10 v2 07-05 to AF_AWP1 9" xfId="91" xr:uid="{E9706E1D-811F-436E-862E-D34CD42DF2A6}"/>
    <cellStyle name="_^^Budget Review file 2009_10 v2 07-05 to AF_AWP1_Graph Data" xfId="92" xr:uid="{A7A089FC-5F2F-441C-8F69-417E5411A17D}"/>
    <cellStyle name="_^^Budget Review file 2009_10 v2 07-05 to AF_AWP1_Graph Data 10" xfId="93" xr:uid="{ED9E4616-E641-41A0-8302-7AE76F762CA4}"/>
    <cellStyle name="_^^Budget Review file 2009_10 v2 07-05 to AF_AWP1_Graph Data 11" xfId="94" xr:uid="{3868EA28-39BA-4555-B884-6C6492FE9FC3}"/>
    <cellStyle name="_^^Budget Review file 2009_10 v2 07-05 to AF_AWP1_Graph Data 12" xfId="95" xr:uid="{7E7B912F-33A7-4152-98D4-C343FD9F7CF5}"/>
    <cellStyle name="_^^Budget Review file 2009_10 v2 07-05 to AF_AWP1_Graph Data 2" xfId="96" xr:uid="{0CA0AE01-A4CE-4C0C-B88F-577FD6139C47}"/>
    <cellStyle name="_^^Budget Review file 2009_10 v2 07-05 to AF_AWP1_Graph Data 3" xfId="97" xr:uid="{FC61CF8F-280F-4575-96BD-E66FAA25EDF8}"/>
    <cellStyle name="_^^Budget Review file 2009_10 v2 07-05 to AF_AWP1_Graph Data 4" xfId="98" xr:uid="{6F208EFD-3977-475B-B63C-95F36EA99319}"/>
    <cellStyle name="_^^Budget Review file 2009_10 v2 07-05 to AF_AWP1_Graph Data 5" xfId="99" xr:uid="{24CE37D2-AB58-4B19-A49A-359797558B88}"/>
    <cellStyle name="_^^Budget Review file 2009_10 v2 07-05 to AF_AWP1_Graph Data 6" xfId="100" xr:uid="{609FB629-4056-4E57-901F-18D887FE122C}"/>
    <cellStyle name="_^^Budget Review file 2009_10 v2 07-05 to AF_AWP1_Graph Data 7" xfId="101" xr:uid="{D19B1749-F279-4EAA-A9CE-11D1FE0DB62F}"/>
    <cellStyle name="_^^Budget Review file 2009_10 v2 07-05 to AF_AWP1_Graph Data 8" xfId="102" xr:uid="{2A5F7E77-E4A8-43BF-A9B3-C35317851599}"/>
    <cellStyle name="_^^Budget Review file 2009_10 v2 07-05 to AF_AWP1_Graph Data 9" xfId="103" xr:uid="{234CC234-A187-4242-817F-31A47F47F257}"/>
    <cellStyle name="_^^Budget Review file 2009_10 v2 07-05 to AF_AWP1_Graph Data_Appendix P&amp;L By Business Se (2)" xfId="104" xr:uid="{2419ECA0-2B6F-4B56-9D39-DA74AF471BF4}"/>
    <cellStyle name="_^^Budget Review file 2009_10 v2 07-05 to AF_AWP1_Graph Data_Appendix P&amp;L By Business Se (2) 10" xfId="105" xr:uid="{46EE8BC6-27A5-46AB-A5BA-B7AE9EB21090}"/>
    <cellStyle name="_^^Budget Review file 2009_10 v2 07-05 to AF_AWP1_Graph Data_Appendix P&amp;L By Business Se (2) 11" xfId="106" xr:uid="{44924BD3-C023-4EDE-83CB-8CAB389F9C32}"/>
    <cellStyle name="_^^Budget Review file 2009_10 v2 07-05 to AF_AWP1_Graph Data_Appendix P&amp;L By Business Se (2) 12" xfId="107" xr:uid="{A8CB25C8-16C2-41ED-B0D8-9548D43CA012}"/>
    <cellStyle name="_^^Budget Review file 2009_10 v2 07-05 to AF_AWP1_Graph Data_Appendix P&amp;L By Business Se (2) 2" xfId="108" xr:uid="{CDC6ECC2-8ADF-4753-96CD-5B27BC4BC708}"/>
    <cellStyle name="_^^Budget Review file 2009_10 v2 07-05 to AF_AWP1_Graph Data_Appendix P&amp;L By Business Se (2) 3" xfId="109" xr:uid="{0070FC48-B9D8-40BD-B91F-B41EA71EAA69}"/>
    <cellStyle name="_^^Budget Review file 2009_10 v2 07-05 to AF_AWP1_Graph Data_Appendix P&amp;L By Business Se (2) 4" xfId="110" xr:uid="{DCFDDE65-8890-47BB-94F1-600782F85AAC}"/>
    <cellStyle name="_^^Budget Review file 2009_10 v2 07-05 to AF_AWP1_Graph Data_Appendix P&amp;L By Business Se (2) 5" xfId="111" xr:uid="{A20625C0-F3D3-4B69-A6FD-052DD08D4855}"/>
    <cellStyle name="_^^Budget Review file 2009_10 v2 07-05 to AF_AWP1_Graph Data_Appendix P&amp;L By Business Se (2) 6" xfId="112" xr:uid="{469C1510-A984-4155-89B9-A347A295CDBD}"/>
    <cellStyle name="_^^Budget Review file 2009_10 v2 07-05 to AF_AWP1_Graph Data_Appendix P&amp;L By Business Se (2) 7" xfId="113" xr:uid="{FE94E166-82A2-4D67-9030-5E6597FE4360}"/>
    <cellStyle name="_^^Budget Review file 2009_10 v2 07-05 to AF_AWP1_Graph Data_Appendix P&amp;L By Business Se (2) 8" xfId="114" xr:uid="{F47E41B5-604D-4BEE-8E25-FEBA9441C7A3}"/>
    <cellStyle name="_^^Budget Review file 2009_10 v2 07-05 to AF_AWP1_Graph Data_Appendix P&amp;L By Business Se (2) 9" xfId="115" xr:uid="{FCDE46ED-B102-44C9-B0C6-D8128C950C97}"/>
    <cellStyle name="_^^Budget Review file 2009_10 v2 07-05 to AF_AWP1_Graph Data_Appendix P&amp;L By Business Se (2)_OpExCapEx Summary Act F &amp; B" xfId="116" xr:uid="{D51F4EB5-390E-41CC-9A18-B9DAA7BC2912}"/>
    <cellStyle name="_^^Budget Review file 2009_10 v2 07-05 to AF_AWP1_Graph Data_Appendix P&amp;L By Business Segmen" xfId="117" xr:uid="{AAE75F9B-2347-4B22-AA53-354813E53C6D}"/>
    <cellStyle name="_^^Budget Review file 2009_10 v2 07-05 to AF_AWP1_Graph Data_Appendix P&amp;L By Business Segmen 10" xfId="118" xr:uid="{EEAF2FD7-030C-4134-B21D-8E8527A9E4CA}"/>
    <cellStyle name="_^^Budget Review file 2009_10 v2 07-05 to AF_AWP1_Graph Data_Appendix P&amp;L By Business Segmen 11" xfId="119" xr:uid="{58482A68-78DC-4EF4-9D00-A2C8662C587D}"/>
    <cellStyle name="_^^Budget Review file 2009_10 v2 07-05 to AF_AWP1_Graph Data_Appendix P&amp;L By Business Segmen 12" xfId="120" xr:uid="{3940D67F-F985-49D0-B871-7CD1AEACDB64}"/>
    <cellStyle name="_^^Budget Review file 2009_10 v2 07-05 to AF_AWP1_Graph Data_Appendix P&amp;L By Business Segmen 2" xfId="121" xr:uid="{2C91AA84-0E27-423D-8F03-4B73251050FE}"/>
    <cellStyle name="_^^Budget Review file 2009_10 v2 07-05 to AF_AWP1_Graph Data_Appendix P&amp;L By Business Segmen 3" xfId="122" xr:uid="{DFD2E5E6-BF83-4968-A2A6-31A7C7BA1EEE}"/>
    <cellStyle name="_^^Budget Review file 2009_10 v2 07-05 to AF_AWP1_Graph Data_Appendix P&amp;L By Business Segmen 4" xfId="123" xr:uid="{B53C1718-31C0-474D-9A93-462151CB4A83}"/>
    <cellStyle name="_^^Budget Review file 2009_10 v2 07-05 to AF_AWP1_Graph Data_Appendix P&amp;L By Business Segmen 5" xfId="124" xr:uid="{E6DCF63D-39FB-44F5-9903-2BC1C0141399}"/>
    <cellStyle name="_^^Budget Review file 2009_10 v2 07-05 to AF_AWP1_Graph Data_Appendix P&amp;L By Business Segmen 6" xfId="125" xr:uid="{CFAF9858-1408-4B44-BB45-25E2873B05E7}"/>
    <cellStyle name="_^^Budget Review file 2009_10 v2 07-05 to AF_AWP1_Graph Data_Appendix P&amp;L By Business Segmen 7" xfId="126" xr:uid="{EDD8A587-A901-4CBC-9AA4-6127BFBF7CA4}"/>
    <cellStyle name="_^^Budget Review file 2009_10 v2 07-05 to AF_AWP1_Graph Data_Appendix P&amp;L By Business Segmen 8" xfId="127" xr:uid="{8B0E197C-0E00-42C0-A3E3-70E36825A981}"/>
    <cellStyle name="_^^Budget Review file 2009_10 v2 07-05 to AF_AWP1_Graph Data_Appendix P&amp;L By Business Segmen 9" xfId="128" xr:uid="{D9EF6EB9-2573-4D9D-93A4-16277726C45A}"/>
    <cellStyle name="_^^Budget Review file 2009_10 v2 07-05 to AF_AWP1_Graph Data_Appendix P&amp;L By Business Segmen_OpExCapEx Summary Act F &amp; B" xfId="129" xr:uid="{5642AAD8-1574-434C-AF6D-054E016DCAAE}"/>
    <cellStyle name="_^^Budget Review file 2009_10 v2 07-05 to AF_AWP1_Graph Data_Data_Divsional Summaries" xfId="130" xr:uid="{122144F1-D1BF-4875-A9FE-7D8ECC2913AC}"/>
    <cellStyle name="_^^Budget Review file 2009_10 v2 07-05 to AF_AWP1_Graph Data_Data_Divsional Summaries 10" xfId="131" xr:uid="{B7239028-5809-4C7D-9282-0C3E30CA756B}"/>
    <cellStyle name="_^^Budget Review file 2009_10 v2 07-05 to AF_AWP1_Graph Data_Data_Divsional Summaries 11" xfId="132" xr:uid="{ED61735C-D479-4FBF-B0C5-8A9B253DADC8}"/>
    <cellStyle name="_^^Budget Review file 2009_10 v2 07-05 to AF_AWP1_Graph Data_Data_Divsional Summaries 12" xfId="133" xr:uid="{9B79A365-7593-44E2-B054-6069C899C2C3}"/>
    <cellStyle name="_^^Budget Review file 2009_10 v2 07-05 to AF_AWP1_Graph Data_Data_Divsional Summaries 2" xfId="134" xr:uid="{F5B7621D-4AFD-4737-ABCF-F6913AFCCF6B}"/>
    <cellStyle name="_^^Budget Review file 2009_10 v2 07-05 to AF_AWP1_Graph Data_Data_Divsional Summaries 3" xfId="135" xr:uid="{ABF01716-0A6F-47D3-A911-98F05C148817}"/>
    <cellStyle name="_^^Budget Review file 2009_10 v2 07-05 to AF_AWP1_Graph Data_Data_Divsional Summaries 4" xfId="136" xr:uid="{F5F9B53A-6833-41B5-B62C-F5228E7A6BF1}"/>
    <cellStyle name="_^^Budget Review file 2009_10 v2 07-05 to AF_AWP1_Graph Data_Data_Divsional Summaries 5" xfId="137" xr:uid="{E2A4EDE9-BF07-40C0-A477-1B29108E60C3}"/>
    <cellStyle name="_^^Budget Review file 2009_10 v2 07-05 to AF_AWP1_Graph Data_Data_Divsional Summaries 6" xfId="138" xr:uid="{451E58C3-E67F-4200-BDF0-0FDD9D0FEE99}"/>
    <cellStyle name="_^^Budget Review file 2009_10 v2 07-05 to AF_AWP1_Graph Data_Data_Divsional Summaries 7" xfId="139" xr:uid="{8BC5CE2A-0B00-43F0-B671-5F0455208AF2}"/>
    <cellStyle name="_^^Budget Review file 2009_10 v2 07-05 to AF_AWP1_Graph Data_Data_Divsional Summaries 8" xfId="140" xr:uid="{EFDF485A-1EB4-4916-954A-A9925048D967}"/>
    <cellStyle name="_^^Budget Review file 2009_10 v2 07-05 to AF_AWP1_Graph Data_Data_Divsional Summaries 9" xfId="141" xr:uid="{BB5AF40C-0D4C-4BD6-98E1-A43C2580C9D2}"/>
    <cellStyle name="_^^Budget Review file 2009_10 v2 07-05 to AF_AWP1_Graph Data_Data_Divsional Summaries_OpExCapEx Summary Act F &amp; B" xfId="142" xr:uid="{D2E48AB5-9339-4606-9465-5CF7E3B6804E}"/>
    <cellStyle name="_^^Budget Review file 2009_10 v2 07-05 to AF_AWP1_Graph Data_Data_Graph" xfId="143" xr:uid="{23127B8E-06B6-4387-96A7-F620B2F06B1C}"/>
    <cellStyle name="_^^Budget Review file 2009_10 v2 07-05 to AF_AWP1_Graph Data_Divisional Rec" xfId="144" xr:uid="{9BC56EB7-D100-4B1C-A50C-AAD628DEB55D}"/>
    <cellStyle name="_^^Budget Review file 2009_10 v2 07-05 to AF_AWP1_Graph Data_Divisional Rec 10" xfId="145" xr:uid="{547F407B-FF0B-4982-B21B-319D222906B6}"/>
    <cellStyle name="_^^Budget Review file 2009_10 v2 07-05 to AF_AWP1_Graph Data_Divisional Rec 11" xfId="146" xr:uid="{2D9D3B20-BF6D-4C0E-B8A9-D447A4130B7A}"/>
    <cellStyle name="_^^Budget Review file 2009_10 v2 07-05 to AF_AWP1_Graph Data_Divisional Rec 12" xfId="147" xr:uid="{AD75EC6A-0560-4912-B2EF-EBDAC621BFF0}"/>
    <cellStyle name="_^^Budget Review file 2009_10 v2 07-05 to AF_AWP1_Graph Data_Divisional Rec 2" xfId="148" xr:uid="{5A67705E-D5B1-4A10-A348-A491771E3469}"/>
    <cellStyle name="_^^Budget Review file 2009_10 v2 07-05 to AF_AWP1_Graph Data_Divisional Rec 3" xfId="149" xr:uid="{A0D6623D-1E95-4F86-9A18-7B9372568C91}"/>
    <cellStyle name="_^^Budget Review file 2009_10 v2 07-05 to AF_AWP1_Graph Data_Divisional Rec 4" xfId="150" xr:uid="{EBE2FE3B-821E-443A-B956-A6E4490FE101}"/>
    <cellStyle name="_^^Budget Review file 2009_10 v2 07-05 to AF_AWP1_Graph Data_Divisional Rec 5" xfId="151" xr:uid="{447F29E8-AF1C-42CE-8041-CE1AE4CA4A65}"/>
    <cellStyle name="_^^Budget Review file 2009_10 v2 07-05 to AF_AWP1_Graph Data_Divisional Rec 6" xfId="152" xr:uid="{B94CAFAB-3AEF-4635-B72B-5B88718669A8}"/>
    <cellStyle name="_^^Budget Review file 2009_10 v2 07-05 to AF_AWP1_Graph Data_Divisional Rec 7" xfId="153" xr:uid="{9CB6299E-4688-4118-B4BC-D23B33ED59D7}"/>
    <cellStyle name="_^^Budget Review file 2009_10 v2 07-05 to AF_AWP1_Graph Data_Divisional Rec 8" xfId="154" xr:uid="{08022A44-1278-4A7B-9FD8-FB5F19110DBB}"/>
    <cellStyle name="_^^Budget Review file 2009_10 v2 07-05 to AF_AWP1_Graph Data_Divisional Rec 9" xfId="155" xr:uid="{8B8B45B7-486D-4EFC-BC46-95A389701A82}"/>
    <cellStyle name="_^^Budget Review file 2009_10 v2 07-05 to AF_AWP1_Graph Data_Divisional Rec_OpExCapEx Summary Act F &amp; B" xfId="156" xr:uid="{F9AC871A-7E63-42C9-BA7E-0DF909F91CEE}"/>
    <cellStyle name="_^^Budget Review file 2009_10 v2 07-05 to AF_AWP1_Graph Data_OpEx Rec" xfId="157" xr:uid="{4C2D0153-CD7E-4DAC-A094-ED9DF11A6329}"/>
    <cellStyle name="_^^Budget Review file 2009_10 v2 07-05 to AF_AWP1_Graph Data_OpExCapEx Summary Act F &amp; B" xfId="158" xr:uid="{0C454B55-41FC-4EF7-9806-1605111B8BFE}"/>
    <cellStyle name="_^^Budget Review file 2009_10 v2 07-05 to AF_AWP1_OpEx Rec" xfId="159" xr:uid="{EC0E26B7-90F3-44DF-A520-4E4E29F97B6A}"/>
    <cellStyle name="_^^Budget Review file 2009_10 v2 07-05 to AF_AWP1_OpExCapEx Summary Act F &amp; B" xfId="160" xr:uid="{B3AA0820-FBBD-4EE0-9E37-DEAA867930CD}"/>
    <cellStyle name="_^^Budget Review file 2009_10 v2 07-05 to AF_Capex" xfId="161" xr:uid="{83457D5F-64AA-4060-BB14-7890064F7459}"/>
    <cellStyle name="_^^Budget Review file 2009_10 v2 07-05 to AF_CF data" xfId="162" xr:uid="{EE765610-6490-45DA-8D6A-62072057E842}"/>
    <cellStyle name="_^^Budget Review file 2009_10 v2 07-05 to AF_Data_CapEx Figures" xfId="163" xr:uid="{DDA98BB3-FF55-41E8-98C9-D7938F256746}"/>
    <cellStyle name="_^^Budget Review file 2009_10 v2 07-05 to AF_Data_Cashflow Data" xfId="164" xr:uid="{0EE29DA2-CF60-41C6-A2BA-C11892FC9B87}"/>
    <cellStyle name="_^^Budget Review file 2009_10 v2 07-05 to AF_Data_Graph" xfId="165" xr:uid="{8FAE199A-352C-4790-AF13-DD582CFE5436}"/>
    <cellStyle name="_^^Budget Review file 2009_10 v2 07-05 to AF_Graph Data" xfId="166" xr:uid="{0FC26AC9-39CD-4D8E-9AF2-7B6B77509BE8}"/>
    <cellStyle name="_^^Budget Review file 2009_10 v2 07-05 to AF_Graph Data 10" xfId="167" xr:uid="{9F32898C-18ED-4CBA-953E-70AE5CC630F4}"/>
    <cellStyle name="_^^Budget Review file 2009_10 v2 07-05 to AF_Graph Data 11" xfId="168" xr:uid="{7E82C3F6-BA61-41F9-BABC-5C5DDEE15B0D}"/>
    <cellStyle name="_^^Budget Review file 2009_10 v2 07-05 to AF_Graph Data 12" xfId="169" xr:uid="{69F6A6F3-946D-4E74-987B-A843EB4EB1B3}"/>
    <cellStyle name="_^^Budget Review file 2009_10 v2 07-05 to AF_Graph Data 2" xfId="170" xr:uid="{6839EAA4-2799-4AA6-B26F-B78569732F35}"/>
    <cellStyle name="_^^Budget Review file 2009_10 v2 07-05 to AF_Graph Data 3" xfId="171" xr:uid="{E147246E-7D22-43A9-BE41-30AD22297637}"/>
    <cellStyle name="_^^Budget Review file 2009_10 v2 07-05 to AF_Graph Data 4" xfId="172" xr:uid="{DBC82CD1-B14F-4932-9C2C-6AF352CBF866}"/>
    <cellStyle name="_^^Budget Review file 2009_10 v2 07-05 to AF_Graph Data 5" xfId="173" xr:uid="{6EB456AA-AC55-414C-8C8A-BF1ADB4955ED}"/>
    <cellStyle name="_^^Budget Review file 2009_10 v2 07-05 to AF_Graph Data 6" xfId="174" xr:uid="{770F21A8-89F3-430D-8218-69150D62656A}"/>
    <cellStyle name="_^^Budget Review file 2009_10 v2 07-05 to AF_Graph Data 7" xfId="175" xr:uid="{42DD3038-9F35-4634-A8F0-A5443BCBB06D}"/>
    <cellStyle name="_^^Budget Review file 2009_10 v2 07-05 to AF_Graph Data 8" xfId="176" xr:uid="{C46F2D67-C60C-492A-AC99-3F8378CB5084}"/>
    <cellStyle name="_^^Budget Review file 2009_10 v2 07-05 to AF_Graph Data 9" xfId="177" xr:uid="{8840D88D-21FE-4D1B-B4F9-2437717B09E3}"/>
    <cellStyle name="_^^Budget Review file 2009_10 v2 07-05 to AF_Graph Data_Appendix P&amp;L By Business Se (2)" xfId="178" xr:uid="{01FFDA26-EF4D-486F-98E2-B41DD6ED03BD}"/>
    <cellStyle name="_^^Budget Review file 2009_10 v2 07-05 to AF_Graph Data_Appendix P&amp;L By Business Se (2) 10" xfId="179" xr:uid="{D177657E-4138-44CF-9ECF-220B01F5E10F}"/>
    <cellStyle name="_^^Budget Review file 2009_10 v2 07-05 to AF_Graph Data_Appendix P&amp;L By Business Se (2) 11" xfId="180" xr:uid="{C622C98A-6FE8-46F3-B6E8-08E2DB6F69C3}"/>
    <cellStyle name="_^^Budget Review file 2009_10 v2 07-05 to AF_Graph Data_Appendix P&amp;L By Business Se (2) 12" xfId="181" xr:uid="{93E3B5A9-D0FB-42E7-BD19-192E2DC82F93}"/>
    <cellStyle name="_^^Budget Review file 2009_10 v2 07-05 to AF_Graph Data_Appendix P&amp;L By Business Se (2) 2" xfId="182" xr:uid="{5043F707-F41D-4B5F-8ADF-9E6366E10877}"/>
    <cellStyle name="_^^Budget Review file 2009_10 v2 07-05 to AF_Graph Data_Appendix P&amp;L By Business Se (2) 3" xfId="183" xr:uid="{EED1F374-986E-42BD-B074-0A73C42DE9D0}"/>
    <cellStyle name="_^^Budget Review file 2009_10 v2 07-05 to AF_Graph Data_Appendix P&amp;L By Business Se (2) 4" xfId="184" xr:uid="{DD0D4459-38F3-4F68-BE92-321A068907EB}"/>
    <cellStyle name="_^^Budget Review file 2009_10 v2 07-05 to AF_Graph Data_Appendix P&amp;L By Business Se (2) 5" xfId="185" xr:uid="{74912B0A-2344-44A5-840C-B9FD37151FA6}"/>
    <cellStyle name="_^^Budget Review file 2009_10 v2 07-05 to AF_Graph Data_Appendix P&amp;L By Business Se (2) 6" xfId="186" xr:uid="{87E00BB9-EBD7-4381-B8CF-788F93D7AEBD}"/>
    <cellStyle name="_^^Budget Review file 2009_10 v2 07-05 to AF_Graph Data_Appendix P&amp;L By Business Se (2) 7" xfId="187" xr:uid="{FCA37DA4-A3DC-4BC6-9ACC-EAED40AB0D00}"/>
    <cellStyle name="_^^Budget Review file 2009_10 v2 07-05 to AF_Graph Data_Appendix P&amp;L By Business Se (2) 8" xfId="188" xr:uid="{E59595BD-ACA1-470B-AA90-6C9C2E4DABCD}"/>
    <cellStyle name="_^^Budget Review file 2009_10 v2 07-05 to AF_Graph Data_Appendix P&amp;L By Business Se (2) 9" xfId="189" xr:uid="{EE09A73E-C451-47F9-9A3C-771325C9CE04}"/>
    <cellStyle name="_^^Budget Review file 2009_10 v2 07-05 to AF_Graph Data_Appendix P&amp;L By Business Se (2)_OpExCapEx Summary Act F &amp; B" xfId="190" xr:uid="{DBE757A3-F64B-4AE2-905C-301160A2DAE8}"/>
    <cellStyle name="_^^Budget Review file 2009_10 v2 07-05 to AF_Graph Data_Appendix P&amp;L By Business Segmen" xfId="191" xr:uid="{AACD528D-0432-4F5C-9DBB-B97ECF741BCF}"/>
    <cellStyle name="_^^Budget Review file 2009_10 v2 07-05 to AF_Graph Data_Appendix P&amp;L By Business Segmen 10" xfId="192" xr:uid="{A6D73DEC-1760-4A3B-8044-B6A197AA39F0}"/>
    <cellStyle name="_^^Budget Review file 2009_10 v2 07-05 to AF_Graph Data_Appendix P&amp;L By Business Segmen 11" xfId="193" xr:uid="{C646B7D1-4ECD-4800-82F2-3DC12C48B837}"/>
    <cellStyle name="_^^Budget Review file 2009_10 v2 07-05 to AF_Graph Data_Appendix P&amp;L By Business Segmen 12" xfId="194" xr:uid="{F998D18D-C451-4F5F-B67D-6980934CFD38}"/>
    <cellStyle name="_^^Budget Review file 2009_10 v2 07-05 to AF_Graph Data_Appendix P&amp;L By Business Segmen 2" xfId="195" xr:uid="{6873A4ED-7661-4B58-B056-C5B108FDB7CF}"/>
    <cellStyle name="_^^Budget Review file 2009_10 v2 07-05 to AF_Graph Data_Appendix P&amp;L By Business Segmen 3" xfId="196" xr:uid="{D18B1338-2D6A-4440-AC1C-B612ED318AE0}"/>
    <cellStyle name="_^^Budget Review file 2009_10 v2 07-05 to AF_Graph Data_Appendix P&amp;L By Business Segmen 4" xfId="197" xr:uid="{0B8D85F2-BD01-4E27-A7C6-69E18EE72AFB}"/>
    <cellStyle name="_^^Budget Review file 2009_10 v2 07-05 to AF_Graph Data_Appendix P&amp;L By Business Segmen 5" xfId="198" xr:uid="{C0515C22-733B-48AF-9D67-559683745800}"/>
    <cellStyle name="_^^Budget Review file 2009_10 v2 07-05 to AF_Graph Data_Appendix P&amp;L By Business Segmen 6" xfId="199" xr:uid="{24679BA0-5FD5-4B7A-8164-86A5A8603960}"/>
    <cellStyle name="_^^Budget Review file 2009_10 v2 07-05 to AF_Graph Data_Appendix P&amp;L By Business Segmen 7" xfId="200" xr:uid="{B72C3133-1B66-465B-BF72-FB019818CB9E}"/>
    <cellStyle name="_^^Budget Review file 2009_10 v2 07-05 to AF_Graph Data_Appendix P&amp;L By Business Segmen 8" xfId="201" xr:uid="{AF418616-83A2-40C7-A081-17AF4B6B9FED}"/>
    <cellStyle name="_^^Budget Review file 2009_10 v2 07-05 to AF_Graph Data_Appendix P&amp;L By Business Segmen 9" xfId="202" xr:uid="{1663707E-F275-4C64-AD0E-03A21357F6AB}"/>
    <cellStyle name="_^^Budget Review file 2009_10 v2 07-05 to AF_Graph Data_Appendix P&amp;L By Business Segmen_OpExCapEx Summary Act F &amp; B" xfId="203" xr:uid="{8E47D3CD-25B6-4818-876D-EC6DD434B4FD}"/>
    <cellStyle name="_^^Budget Review file 2009_10 v2 07-05 to AF_Graph Data_Data_Divsional Summaries" xfId="204" xr:uid="{21E63BD4-7194-4F2A-80D5-03C2FEEDEE72}"/>
    <cellStyle name="_^^Budget Review file 2009_10 v2 07-05 to AF_Graph Data_Data_Divsional Summaries 10" xfId="205" xr:uid="{0F92FDFF-5D21-498F-B46E-9548D0A156CB}"/>
    <cellStyle name="_^^Budget Review file 2009_10 v2 07-05 to AF_Graph Data_Data_Divsional Summaries 11" xfId="206" xr:uid="{452447DB-1CA9-4AC1-9A4B-3D0BB5A7AEED}"/>
    <cellStyle name="_^^Budget Review file 2009_10 v2 07-05 to AF_Graph Data_Data_Divsional Summaries 12" xfId="207" xr:uid="{804E462D-8CF2-4CCC-8660-83FE64F5AC08}"/>
    <cellStyle name="_^^Budget Review file 2009_10 v2 07-05 to AF_Graph Data_Data_Divsional Summaries 2" xfId="208" xr:uid="{EC40DDDA-5D43-434D-A466-D1CDC536B157}"/>
    <cellStyle name="_^^Budget Review file 2009_10 v2 07-05 to AF_Graph Data_Data_Divsional Summaries 3" xfId="209" xr:uid="{6FF8A255-BDBB-438F-B5BD-83D1BA108E11}"/>
    <cellStyle name="_^^Budget Review file 2009_10 v2 07-05 to AF_Graph Data_Data_Divsional Summaries 4" xfId="210" xr:uid="{EBE0CA91-8213-4275-9EFF-B9E91C2D6307}"/>
    <cellStyle name="_^^Budget Review file 2009_10 v2 07-05 to AF_Graph Data_Data_Divsional Summaries 5" xfId="211" xr:uid="{10E1D771-EC15-4C53-A082-73B50B74A7FF}"/>
    <cellStyle name="_^^Budget Review file 2009_10 v2 07-05 to AF_Graph Data_Data_Divsional Summaries 6" xfId="212" xr:uid="{517B0EC5-4C11-4664-840D-7B6EA2D9FE24}"/>
    <cellStyle name="_^^Budget Review file 2009_10 v2 07-05 to AF_Graph Data_Data_Divsional Summaries 7" xfId="213" xr:uid="{ADD81DB9-A636-4DEB-8D6F-7D2E0172481C}"/>
    <cellStyle name="_^^Budget Review file 2009_10 v2 07-05 to AF_Graph Data_Data_Divsional Summaries 8" xfId="214" xr:uid="{808E1B2B-8604-47B3-AA56-C405ED17F1B9}"/>
    <cellStyle name="_^^Budget Review file 2009_10 v2 07-05 to AF_Graph Data_Data_Divsional Summaries 9" xfId="215" xr:uid="{215266BE-ABAE-4A10-862C-B71358F31122}"/>
    <cellStyle name="_^^Budget Review file 2009_10 v2 07-05 to AF_Graph Data_Data_Divsional Summaries_OpExCapEx Summary Act F &amp; B" xfId="216" xr:uid="{48860AB9-1F57-4816-A7F9-E596C6C9367E}"/>
    <cellStyle name="_^^Budget Review file 2009_10 v2 07-05 to AF_Graph Data_Data_Graph" xfId="217" xr:uid="{35EF0347-81C5-4918-BF92-B82F578013B2}"/>
    <cellStyle name="_^^Budget Review file 2009_10 v2 07-05 to AF_Graph Data_Divisional Rec" xfId="218" xr:uid="{5808E802-529D-4512-BB45-5F67DDD615D9}"/>
    <cellStyle name="_^^Budget Review file 2009_10 v2 07-05 to AF_Graph Data_Divisional Rec 10" xfId="219" xr:uid="{E555E694-928C-4612-B739-68BFC5619A8F}"/>
    <cellStyle name="_^^Budget Review file 2009_10 v2 07-05 to AF_Graph Data_Divisional Rec 11" xfId="220" xr:uid="{1232CA51-0851-422C-8E4D-D464B34B8AAC}"/>
    <cellStyle name="_^^Budget Review file 2009_10 v2 07-05 to AF_Graph Data_Divisional Rec 12" xfId="221" xr:uid="{53B59735-431F-4C94-BFF6-3BCB5B4E0EF6}"/>
    <cellStyle name="_^^Budget Review file 2009_10 v2 07-05 to AF_Graph Data_Divisional Rec 2" xfId="222" xr:uid="{189251C8-51F0-44A7-90CC-D489A08525AA}"/>
    <cellStyle name="_^^Budget Review file 2009_10 v2 07-05 to AF_Graph Data_Divisional Rec 3" xfId="223" xr:uid="{6D1A7A11-F412-4B05-BEC1-CC79D96F48E7}"/>
    <cellStyle name="_^^Budget Review file 2009_10 v2 07-05 to AF_Graph Data_Divisional Rec 4" xfId="224" xr:uid="{A43A9396-FDBA-42A7-8798-810EA61E7CCA}"/>
    <cellStyle name="_^^Budget Review file 2009_10 v2 07-05 to AF_Graph Data_Divisional Rec 5" xfId="225" xr:uid="{7BD069B8-389A-48BE-B4FD-86FE8ED8DC13}"/>
    <cellStyle name="_^^Budget Review file 2009_10 v2 07-05 to AF_Graph Data_Divisional Rec 6" xfId="226" xr:uid="{27C30F94-2071-4EC1-8163-8791D38F09A1}"/>
    <cellStyle name="_^^Budget Review file 2009_10 v2 07-05 to AF_Graph Data_Divisional Rec 7" xfId="227" xr:uid="{3494B7F4-CBB2-4232-9434-3D54F382C12C}"/>
    <cellStyle name="_^^Budget Review file 2009_10 v2 07-05 to AF_Graph Data_Divisional Rec 8" xfId="228" xr:uid="{9764A123-83DB-4FBB-867C-F75F6ECDBCDA}"/>
    <cellStyle name="_^^Budget Review file 2009_10 v2 07-05 to AF_Graph Data_Divisional Rec 9" xfId="229" xr:uid="{139E30EA-CEFD-48C1-B27A-04F2097C129B}"/>
    <cellStyle name="_^^Budget Review file 2009_10 v2 07-05 to AF_Graph Data_Divisional Rec_OpExCapEx Summary Act F &amp; B" xfId="230" xr:uid="{77121D6B-A147-403D-958C-13686DF75A6F}"/>
    <cellStyle name="_^^Budget Review file 2009_10 v2 07-05 to AF_Graph Data_OpEx Rec" xfId="231" xr:uid="{4B4A1013-4846-4793-B999-64185FF460B6}"/>
    <cellStyle name="_^^Budget Review file 2009_10 v2 07-05 to AF_Graph Data_OpExCapEx Summary Act F &amp; B" xfId="232" xr:uid="{85CF0B89-CDA7-44C2-A071-D00E8475E029}"/>
    <cellStyle name="_^^Budget Review file 2009_10 v2 07-05 to AF_Opex" xfId="233" xr:uid="{910EB286-53B4-459B-BF9A-2666636F5553}"/>
    <cellStyle name="_^^Budget Review file 2009_10 v2 07-05 to AF_OpEx Rec" xfId="234" xr:uid="{04C97E27-0B37-40EF-95C9-6DB60EA2547E}"/>
    <cellStyle name="_^^Budget Review file 2009_10 v2 07-05 to AF_OpExCapEx Summary Act F &amp; B" xfId="235" xr:uid="{D861AC67-3387-40F7-825D-5EE1A1493E42}"/>
    <cellStyle name="_^^Budget Review file 2009_10 v2 07-05 to AF_P&amp;L" xfId="236" xr:uid="{58263D34-C050-470C-95D6-74345398431A}"/>
    <cellStyle name="_^^Budget Review file 2009_10 v2 07-05 to AF_SSB_Performance - year by year" xfId="237" xr:uid="{BE4065AD-8886-42F4-94ED-953DA657CB6A}"/>
    <cellStyle name="_^^Budget Review file 2009_10 v2 07-05 to AF_Variance By Division" xfId="238" xr:uid="{90AB69D0-7D66-40CE-BC7C-7E1EA8374854}"/>
    <cellStyle name="_^^Budget Review file 2009_10 v2 07-05 to AF_WE_n8294036_v6_AA3_R&amp;P_Service_Standard_Measures__Targets_&amp;_Performance_Charts" xfId="239" xr:uid="{E38FEDA5-3FF0-4113-81C4-E9B297FCA608}"/>
    <cellStyle name="_^^Budget Review file 2009_10 v2 07-05 to AF_WE_n8338503_v5G_AA3_-_R&amp;P_-_Services_-_Historical_data_for_the_service_standard_benchmarks_and_information_f" xfId="240" xr:uid="{8C69E174-0CC6-4954-9F0E-764E455A6DB3}"/>
    <cellStyle name="_^^Budget Review file 2009_10 v2 07-05 to AF_WE_n8338503_v5H_AA3_-_R&amp;P_-_Services_-_Historical_data_for_the_service_standard_benchmarks_and_information_f" xfId="241" xr:uid="{31A98629-5714-47B8-B59F-EE6D70649904}"/>
    <cellStyle name="_^^Budget Review file 2009_10 v2 07-05 to AF_WE_n8338503_v9_AA3_-_R&amp;P_-_Services_-_Historical_data_for_the_service_standard_benchmarks_and_information_f" xfId="242" xr:uid="{15AF3092-A0D0-415D-8AAD-13BA0A73E200}"/>
    <cellStyle name="_^^Budget Review file 2009_10 v2 07-05 to AF_WE_n9188735_v3_AA3_-_Services_-_Comparison_of_SSB_and_SSAM_target_levels_for_Draft_Decision_and_Final_Decis" xfId="243" xr:uid="{33D84163-25D0-4F9D-BC1C-6A344B05CA82}"/>
    <cellStyle name="_^^Budget Review file 2009_10 v2 07-05 to AF_WE_n9741910_v1A_AWP_Reporting_2012_2013_(New_Format)" xfId="244" xr:uid="{DCC731B3-5F31-4556-A493-E2FF3AAE67EE}"/>
    <cellStyle name="_^^Budget Review file 2009_10 v2 07-05 to AF_WE_n9741910_v1A_AWP_Reporting_2012_2013_(New_Format) 10" xfId="245" xr:uid="{032CCA09-C4EF-4DB1-B5E8-91A2EEEDCCE2}"/>
    <cellStyle name="_^^Budget Review file 2009_10 v2 07-05 to AF_WE_n9741910_v1A_AWP_Reporting_2012_2013_(New_Format) 11" xfId="246" xr:uid="{752412BC-4345-4103-A689-94AF269F5B17}"/>
    <cellStyle name="_^^Budget Review file 2009_10 v2 07-05 to AF_WE_n9741910_v1A_AWP_Reporting_2012_2013_(New_Format) 12" xfId="247" xr:uid="{DEEBC180-D8C8-4E35-A188-C530C3065F55}"/>
    <cellStyle name="_^^Budget Review file 2009_10 v2 07-05 to AF_WE_n9741910_v1A_AWP_Reporting_2012_2013_(New_Format) 2" xfId="248" xr:uid="{6301D7E9-3954-4268-8648-46B15E44B14F}"/>
    <cellStyle name="_^^Budget Review file 2009_10 v2 07-05 to AF_WE_n9741910_v1A_AWP_Reporting_2012_2013_(New_Format) 3" xfId="249" xr:uid="{E63DA38F-C1A2-4C59-8E73-9A6421DD92DA}"/>
    <cellStyle name="_^^Budget Review file 2009_10 v2 07-05 to AF_WE_n9741910_v1A_AWP_Reporting_2012_2013_(New_Format) 4" xfId="250" xr:uid="{359AF10C-CDB7-42FF-BBC0-3AA7475FA688}"/>
    <cellStyle name="_^^Budget Review file 2009_10 v2 07-05 to AF_WE_n9741910_v1A_AWP_Reporting_2012_2013_(New_Format) 5" xfId="251" xr:uid="{C92B07CA-EFA7-4765-9F1D-7112CBCEAB84}"/>
    <cellStyle name="_^^Budget Review file 2009_10 v2 07-05 to AF_WE_n9741910_v1A_AWP_Reporting_2012_2013_(New_Format) 6" xfId="252" xr:uid="{E62F5794-7027-4F6D-B9E0-8870FD3619A2}"/>
    <cellStyle name="_^^Budget Review file 2009_10 v2 07-05 to AF_WE_n9741910_v1A_AWP_Reporting_2012_2013_(New_Format) 7" xfId="253" xr:uid="{D34D0BE5-E946-46A1-929C-9C3D04B32E0F}"/>
    <cellStyle name="_^^Budget Review file 2009_10 v2 07-05 to AF_WE_n9741910_v1A_AWP_Reporting_2012_2013_(New_Format) 8" xfId="254" xr:uid="{325051F5-EAAD-4565-86F7-3AE28339DD02}"/>
    <cellStyle name="_^^Budget Review file 2009_10 v2 07-05 to AF_WE_n9741910_v1A_AWP_Reporting_2012_2013_(New_Format) 9" xfId="255" xr:uid="{2292BD2F-0529-4639-BEDD-B6A53807E68C}"/>
    <cellStyle name="_^^Budget Review file 2009_10 v2 07-05 to AF_WE_n9741910_v1A_AWP_Reporting_2012_2013_(New_Format)_Graph Data" xfId="256" xr:uid="{97F9E802-7EAD-431D-B7EF-AC35161C949B}"/>
    <cellStyle name="_^^Budget Review file 2009_10 v2 07-05 to AF_WE_n9741910_v1A_AWP_Reporting_2012_2013_(New_Format)_Graph Data 10" xfId="257" xr:uid="{F97EFBC1-F9EE-4AA5-9DD2-AAA30F156D47}"/>
    <cellStyle name="_^^Budget Review file 2009_10 v2 07-05 to AF_WE_n9741910_v1A_AWP_Reporting_2012_2013_(New_Format)_Graph Data 11" xfId="258" xr:uid="{C0E27DE8-7E2C-4738-8F10-14FFC7BDE8A9}"/>
    <cellStyle name="_^^Budget Review file 2009_10 v2 07-05 to AF_WE_n9741910_v1A_AWP_Reporting_2012_2013_(New_Format)_Graph Data 12" xfId="259" xr:uid="{C7E6A834-5CE9-4D4A-B67A-CF95DC2CAA2B}"/>
    <cellStyle name="_^^Budget Review file 2009_10 v2 07-05 to AF_WE_n9741910_v1A_AWP_Reporting_2012_2013_(New_Format)_Graph Data 2" xfId="260" xr:uid="{5B3C6789-3D49-4F40-8E44-B3422C78BD16}"/>
    <cellStyle name="_^^Budget Review file 2009_10 v2 07-05 to AF_WE_n9741910_v1A_AWP_Reporting_2012_2013_(New_Format)_Graph Data 3" xfId="261" xr:uid="{F7DCE08E-E3BB-49BE-B2BE-DE86BE5231C3}"/>
    <cellStyle name="_^^Budget Review file 2009_10 v2 07-05 to AF_WE_n9741910_v1A_AWP_Reporting_2012_2013_(New_Format)_Graph Data 4" xfId="262" xr:uid="{E4C7BD04-E2C0-42B9-AB23-D7FE0D0FD531}"/>
    <cellStyle name="_^^Budget Review file 2009_10 v2 07-05 to AF_WE_n9741910_v1A_AWP_Reporting_2012_2013_(New_Format)_Graph Data 5" xfId="263" xr:uid="{A5C07555-8DD8-4708-8B5B-24CC7F3C58D7}"/>
    <cellStyle name="_^^Budget Review file 2009_10 v2 07-05 to AF_WE_n9741910_v1A_AWP_Reporting_2012_2013_(New_Format)_Graph Data 6" xfId="264" xr:uid="{9910A7E2-A8D8-4DD5-A96D-1C02DE74B061}"/>
    <cellStyle name="_^^Budget Review file 2009_10 v2 07-05 to AF_WE_n9741910_v1A_AWP_Reporting_2012_2013_(New_Format)_Graph Data 7" xfId="265" xr:uid="{9B944961-0DC1-4EE5-A255-DC3D2C8BE090}"/>
    <cellStyle name="_^^Budget Review file 2009_10 v2 07-05 to AF_WE_n9741910_v1A_AWP_Reporting_2012_2013_(New_Format)_Graph Data 8" xfId="266" xr:uid="{16472C1D-4DF3-46FB-B012-135AE9228AB1}"/>
    <cellStyle name="_^^Budget Review file 2009_10 v2 07-05 to AF_WE_n9741910_v1A_AWP_Reporting_2012_2013_(New_Format)_Graph Data 9" xfId="267" xr:uid="{94AC698C-C61B-4A59-B663-4B0093D774DF}"/>
    <cellStyle name="_^^Budget Review file 2009_10 v2 07-05 to AF_WE_n9741910_v1A_AWP_Reporting_2012_2013_(New_Format)_Graph Data_Appendix P&amp;L By Business Se (2)" xfId="268" xr:uid="{03F7832E-18A2-490A-A223-1BD4B88E4A8A}"/>
    <cellStyle name="_^^Budget Review file 2009_10 v2 07-05 to AF_WE_n9741910_v1A_AWP_Reporting_2012_2013_(New_Format)_Graph Data_Appendix P&amp;L By Business Se (2) 10" xfId="269" xr:uid="{5A9502FB-FFB0-478A-9100-D13F438DC66F}"/>
    <cellStyle name="_^^Budget Review file 2009_10 v2 07-05 to AF_WE_n9741910_v1A_AWP_Reporting_2012_2013_(New_Format)_Graph Data_Appendix P&amp;L By Business Se (2) 11" xfId="270" xr:uid="{2B93DAD7-5575-4477-9D77-5DE5A11761E8}"/>
    <cellStyle name="_^^Budget Review file 2009_10 v2 07-05 to AF_WE_n9741910_v1A_AWP_Reporting_2012_2013_(New_Format)_Graph Data_Appendix P&amp;L By Business Se (2) 12" xfId="271" xr:uid="{1624BBC8-2729-4EDA-8AB6-9F95D72E978E}"/>
    <cellStyle name="_^^Budget Review file 2009_10 v2 07-05 to AF_WE_n9741910_v1A_AWP_Reporting_2012_2013_(New_Format)_Graph Data_Appendix P&amp;L By Business Se (2) 2" xfId="272" xr:uid="{BF26804F-5604-4D37-96CD-F9C2D0C2B3C4}"/>
    <cellStyle name="_^^Budget Review file 2009_10 v2 07-05 to AF_WE_n9741910_v1A_AWP_Reporting_2012_2013_(New_Format)_Graph Data_Appendix P&amp;L By Business Se (2) 3" xfId="273" xr:uid="{E4C17855-A117-4A01-B03B-EBCB896963E1}"/>
    <cellStyle name="_^^Budget Review file 2009_10 v2 07-05 to AF_WE_n9741910_v1A_AWP_Reporting_2012_2013_(New_Format)_Graph Data_Appendix P&amp;L By Business Se (2) 4" xfId="274" xr:uid="{DC8DA8EC-0E1B-42F9-AA8E-3F5E9D731F7D}"/>
    <cellStyle name="_^^Budget Review file 2009_10 v2 07-05 to AF_WE_n9741910_v1A_AWP_Reporting_2012_2013_(New_Format)_Graph Data_Appendix P&amp;L By Business Se (2) 5" xfId="275" xr:uid="{4E730D0F-8E7F-481A-8A6B-28824EB54AF6}"/>
    <cellStyle name="_^^Budget Review file 2009_10 v2 07-05 to AF_WE_n9741910_v1A_AWP_Reporting_2012_2013_(New_Format)_Graph Data_Appendix P&amp;L By Business Se (2) 6" xfId="276" xr:uid="{C831A9D9-D784-42E2-8286-DDDA09725726}"/>
    <cellStyle name="_^^Budget Review file 2009_10 v2 07-05 to AF_WE_n9741910_v1A_AWP_Reporting_2012_2013_(New_Format)_Graph Data_Appendix P&amp;L By Business Se (2) 7" xfId="277" xr:uid="{F529352F-4663-435D-9D58-FEA9E90D0C46}"/>
    <cellStyle name="_^^Budget Review file 2009_10 v2 07-05 to AF_WE_n9741910_v1A_AWP_Reporting_2012_2013_(New_Format)_Graph Data_Appendix P&amp;L By Business Se (2) 8" xfId="278" xr:uid="{797EB2CA-6000-4284-B96C-9173A7C2783A}"/>
    <cellStyle name="_^^Budget Review file 2009_10 v2 07-05 to AF_WE_n9741910_v1A_AWP_Reporting_2012_2013_(New_Format)_Graph Data_Appendix P&amp;L By Business Se (2) 9" xfId="279" xr:uid="{9A2D792B-BBDF-48DB-A527-3DE0D9119551}"/>
    <cellStyle name="_^^Budget Review file 2009_10 v2 07-05 to AF_WE_n9741910_v1A_AWP_Reporting_2012_2013_(New_Format)_Graph Data_Appendix P&amp;L By Business Se (2)_OpExCapEx Summary Act F &amp; B" xfId="280" xr:uid="{BD8DD015-F90A-4E10-BE04-97ADA7FD80D4}"/>
    <cellStyle name="_^^Budget Review file 2009_10 v2 07-05 to AF_WE_n9741910_v1A_AWP_Reporting_2012_2013_(New_Format)_Graph Data_Appendix P&amp;L By Business Segmen" xfId="281" xr:uid="{D4E62929-6B2C-4136-8FE8-99C1C10818B8}"/>
    <cellStyle name="_^^Budget Review file 2009_10 v2 07-05 to AF_WE_n9741910_v1A_AWP_Reporting_2012_2013_(New_Format)_Graph Data_Appendix P&amp;L By Business Segmen 10" xfId="282" xr:uid="{039B63EE-EDF1-480A-B9F1-42AD23847435}"/>
    <cellStyle name="_^^Budget Review file 2009_10 v2 07-05 to AF_WE_n9741910_v1A_AWP_Reporting_2012_2013_(New_Format)_Graph Data_Appendix P&amp;L By Business Segmen 11" xfId="283" xr:uid="{7F2B559D-A496-4937-8E2F-2E731A0F47BE}"/>
    <cellStyle name="_^^Budget Review file 2009_10 v2 07-05 to AF_WE_n9741910_v1A_AWP_Reporting_2012_2013_(New_Format)_Graph Data_Appendix P&amp;L By Business Segmen 12" xfId="284" xr:uid="{2FCEDD43-BEE2-4AE5-BD92-A02A716B0891}"/>
    <cellStyle name="_^^Budget Review file 2009_10 v2 07-05 to AF_WE_n9741910_v1A_AWP_Reporting_2012_2013_(New_Format)_Graph Data_Appendix P&amp;L By Business Segmen 2" xfId="285" xr:uid="{1F0AF682-73D8-4EDC-8DF8-60FFCD2474B3}"/>
    <cellStyle name="_^^Budget Review file 2009_10 v2 07-05 to AF_WE_n9741910_v1A_AWP_Reporting_2012_2013_(New_Format)_Graph Data_Appendix P&amp;L By Business Segmen 3" xfId="286" xr:uid="{466B5C15-57C6-4B84-B9B7-33766682933B}"/>
    <cellStyle name="_^^Budget Review file 2009_10 v2 07-05 to AF_WE_n9741910_v1A_AWP_Reporting_2012_2013_(New_Format)_Graph Data_Appendix P&amp;L By Business Segmen 4" xfId="287" xr:uid="{249B842F-E0F4-42B1-89E7-92AC8713D131}"/>
    <cellStyle name="_^^Budget Review file 2009_10 v2 07-05 to AF_WE_n9741910_v1A_AWP_Reporting_2012_2013_(New_Format)_Graph Data_Appendix P&amp;L By Business Segmen 5" xfId="288" xr:uid="{7D17104F-5F43-4452-91E0-E0EDF63D1652}"/>
    <cellStyle name="_^^Budget Review file 2009_10 v2 07-05 to AF_WE_n9741910_v1A_AWP_Reporting_2012_2013_(New_Format)_Graph Data_Appendix P&amp;L By Business Segmen 6" xfId="289" xr:uid="{58F093C5-DAE3-4E30-B911-4E36616C7F61}"/>
    <cellStyle name="_^^Budget Review file 2009_10 v2 07-05 to AF_WE_n9741910_v1A_AWP_Reporting_2012_2013_(New_Format)_Graph Data_Appendix P&amp;L By Business Segmen 7" xfId="290" xr:uid="{5B3E10EC-7AF3-4E7D-8DF5-8FAB75CCDA89}"/>
    <cellStyle name="_^^Budget Review file 2009_10 v2 07-05 to AF_WE_n9741910_v1A_AWP_Reporting_2012_2013_(New_Format)_Graph Data_Appendix P&amp;L By Business Segmen 8" xfId="291" xr:uid="{58A312CB-3D46-407F-88FA-BA11D55FD860}"/>
    <cellStyle name="_^^Budget Review file 2009_10 v2 07-05 to AF_WE_n9741910_v1A_AWP_Reporting_2012_2013_(New_Format)_Graph Data_Appendix P&amp;L By Business Segmen 9" xfId="292" xr:uid="{6A54E50D-7612-421A-AD89-74067B24F40C}"/>
    <cellStyle name="_^^Budget Review file 2009_10 v2 07-05 to AF_WE_n9741910_v1A_AWP_Reporting_2012_2013_(New_Format)_Graph Data_Appendix P&amp;L By Business Segmen_OpExCapEx Summary Act F &amp; B" xfId="293" xr:uid="{D4A4E331-1A24-419B-80AA-A1D43B277498}"/>
    <cellStyle name="_^^Budget Review file 2009_10 v2 07-05 to AF_WE_n9741910_v1A_AWP_Reporting_2012_2013_(New_Format)_Graph Data_Data_Divsional Summaries" xfId="294" xr:uid="{20715DAF-547D-4B0D-8ED3-3FE4F412262B}"/>
    <cellStyle name="_^^Budget Review file 2009_10 v2 07-05 to AF_WE_n9741910_v1A_AWP_Reporting_2012_2013_(New_Format)_Graph Data_Data_Divsional Summaries 10" xfId="295" xr:uid="{2FBE75B0-43C1-4072-A17C-9CFB66F7FC50}"/>
    <cellStyle name="_^^Budget Review file 2009_10 v2 07-05 to AF_WE_n9741910_v1A_AWP_Reporting_2012_2013_(New_Format)_Graph Data_Data_Divsional Summaries 11" xfId="296" xr:uid="{46690F2B-8A66-4E35-96C8-AB3014BA0B4E}"/>
    <cellStyle name="_^^Budget Review file 2009_10 v2 07-05 to AF_WE_n9741910_v1A_AWP_Reporting_2012_2013_(New_Format)_Graph Data_Data_Divsional Summaries 12" xfId="297" xr:uid="{C325928D-638E-40C8-BB4C-B4DA5902091F}"/>
    <cellStyle name="_^^Budget Review file 2009_10 v2 07-05 to AF_WE_n9741910_v1A_AWP_Reporting_2012_2013_(New_Format)_Graph Data_Data_Divsional Summaries 2" xfId="298" xr:uid="{38E956C1-C141-45D3-8F02-806F44927097}"/>
    <cellStyle name="_^^Budget Review file 2009_10 v2 07-05 to AF_WE_n9741910_v1A_AWP_Reporting_2012_2013_(New_Format)_Graph Data_Data_Divsional Summaries 3" xfId="299" xr:uid="{8E783BA2-E454-418F-ADF4-C0601DEEC5EC}"/>
    <cellStyle name="_^^Budget Review file 2009_10 v2 07-05 to AF_WE_n9741910_v1A_AWP_Reporting_2012_2013_(New_Format)_Graph Data_Data_Divsional Summaries 4" xfId="300" xr:uid="{5104FF6E-6F03-41C2-8695-79511E0FDD2E}"/>
    <cellStyle name="_^^Budget Review file 2009_10 v2 07-05 to AF_WE_n9741910_v1A_AWP_Reporting_2012_2013_(New_Format)_Graph Data_Data_Divsional Summaries 5" xfId="301" xr:uid="{4B2ACD53-1BBE-4DD6-9C49-853A52E878DE}"/>
    <cellStyle name="_^^Budget Review file 2009_10 v2 07-05 to AF_WE_n9741910_v1A_AWP_Reporting_2012_2013_(New_Format)_Graph Data_Data_Divsional Summaries 6" xfId="302" xr:uid="{D5BB723E-7798-4FAB-9ACD-F43199A7052F}"/>
    <cellStyle name="_^^Budget Review file 2009_10 v2 07-05 to AF_WE_n9741910_v1A_AWP_Reporting_2012_2013_(New_Format)_Graph Data_Data_Divsional Summaries 7" xfId="303" xr:uid="{4A990F55-2826-4306-AD68-DBB6B74D8A18}"/>
    <cellStyle name="_^^Budget Review file 2009_10 v2 07-05 to AF_WE_n9741910_v1A_AWP_Reporting_2012_2013_(New_Format)_Graph Data_Data_Divsional Summaries 8" xfId="304" xr:uid="{F6951E1C-2306-4DB8-AC8A-99FD6A8FDE85}"/>
    <cellStyle name="_^^Budget Review file 2009_10 v2 07-05 to AF_WE_n9741910_v1A_AWP_Reporting_2012_2013_(New_Format)_Graph Data_Data_Divsional Summaries 9" xfId="305" xr:uid="{6D97E92C-7C61-4A47-8F7D-B0D0B5AE9D74}"/>
    <cellStyle name="_^^Budget Review file 2009_10 v2 07-05 to AF_WE_n9741910_v1A_AWP_Reporting_2012_2013_(New_Format)_Graph Data_Data_Divsional Summaries_OpExCapEx Summary Act F &amp; B" xfId="306" xr:uid="{368D8EF0-60EB-47EA-B045-94EFF0AA7D88}"/>
    <cellStyle name="_^^Budget Review file 2009_10 v2 07-05 to AF_WE_n9741910_v1A_AWP_Reporting_2012_2013_(New_Format)_Graph Data_Data_Graph" xfId="307" xr:uid="{1087CDAB-EE37-495F-8124-B5569010F81C}"/>
    <cellStyle name="_^^Budget Review file 2009_10 v2 07-05 to AF_WE_n9741910_v1A_AWP_Reporting_2012_2013_(New_Format)_Graph Data_Divisional Rec" xfId="308" xr:uid="{4FD849CF-E30F-4A6A-8402-0DF590D7B54B}"/>
    <cellStyle name="_^^Budget Review file 2009_10 v2 07-05 to AF_WE_n9741910_v1A_AWP_Reporting_2012_2013_(New_Format)_Graph Data_Divisional Rec 10" xfId="309" xr:uid="{C0414863-6E37-49F1-97CE-9A78FE2B0BA3}"/>
    <cellStyle name="_^^Budget Review file 2009_10 v2 07-05 to AF_WE_n9741910_v1A_AWP_Reporting_2012_2013_(New_Format)_Graph Data_Divisional Rec 11" xfId="310" xr:uid="{7904F616-CD19-4FDC-8F34-BDD565FE6469}"/>
    <cellStyle name="_^^Budget Review file 2009_10 v2 07-05 to AF_WE_n9741910_v1A_AWP_Reporting_2012_2013_(New_Format)_Graph Data_Divisional Rec 12" xfId="311" xr:uid="{907AB910-FFCC-488C-B410-CCFB9DD6D335}"/>
    <cellStyle name="_^^Budget Review file 2009_10 v2 07-05 to AF_WE_n9741910_v1A_AWP_Reporting_2012_2013_(New_Format)_Graph Data_Divisional Rec 2" xfId="312" xr:uid="{1145E86F-BA34-423C-9C30-B8B4A3427198}"/>
    <cellStyle name="_^^Budget Review file 2009_10 v2 07-05 to AF_WE_n9741910_v1A_AWP_Reporting_2012_2013_(New_Format)_Graph Data_Divisional Rec 3" xfId="313" xr:uid="{6C6C853F-93C1-4063-8B50-D60499FAF023}"/>
    <cellStyle name="_^^Budget Review file 2009_10 v2 07-05 to AF_WE_n9741910_v1A_AWP_Reporting_2012_2013_(New_Format)_Graph Data_Divisional Rec 4" xfId="314" xr:uid="{E6E78E45-7CF1-41E5-B593-ABCCFDE7EC14}"/>
    <cellStyle name="_^^Budget Review file 2009_10 v2 07-05 to AF_WE_n9741910_v1A_AWP_Reporting_2012_2013_(New_Format)_Graph Data_Divisional Rec 5" xfId="315" xr:uid="{4AB9F7DA-C887-4AFD-9E6B-EAB4675E1FE6}"/>
    <cellStyle name="_^^Budget Review file 2009_10 v2 07-05 to AF_WE_n9741910_v1A_AWP_Reporting_2012_2013_(New_Format)_Graph Data_Divisional Rec 6" xfId="316" xr:uid="{1B48B2F0-E6BA-42A7-826C-F261B8A4FDDF}"/>
    <cellStyle name="_^^Budget Review file 2009_10 v2 07-05 to AF_WE_n9741910_v1A_AWP_Reporting_2012_2013_(New_Format)_Graph Data_Divisional Rec 7" xfId="317" xr:uid="{099DFA6A-0858-4CC6-9DC7-D4520F2E504B}"/>
    <cellStyle name="_^^Budget Review file 2009_10 v2 07-05 to AF_WE_n9741910_v1A_AWP_Reporting_2012_2013_(New_Format)_Graph Data_Divisional Rec 8" xfId="318" xr:uid="{071C5419-D3F8-4EB7-BD63-49441684411D}"/>
    <cellStyle name="_^^Budget Review file 2009_10 v2 07-05 to AF_WE_n9741910_v1A_AWP_Reporting_2012_2013_(New_Format)_Graph Data_Divisional Rec 9" xfId="319" xr:uid="{5DD78B2F-4942-480E-833B-27E35A186B95}"/>
    <cellStyle name="_^^Budget Review file 2009_10 v2 07-05 to AF_WE_n9741910_v1A_AWP_Reporting_2012_2013_(New_Format)_Graph Data_Divisional Rec_OpExCapEx Summary Act F &amp; B" xfId="320" xr:uid="{C24F90DF-9A01-4A03-AF1D-2B70AECA369E}"/>
    <cellStyle name="_^^Budget Review file 2009_10 v2 07-05 to AF_WE_n9741910_v1A_AWP_Reporting_2012_2013_(New_Format)_Graph Data_OpEx Rec" xfId="321" xr:uid="{799BCB25-D797-4F66-BB2B-FFACA8B0AA46}"/>
    <cellStyle name="_^^Budget Review file 2009_10 v2 07-05 to AF_WE_n9741910_v1A_AWP_Reporting_2012_2013_(New_Format)_Graph Data_OpExCapEx Summary Act F &amp; B" xfId="322" xr:uid="{23B7BC47-9F26-43B3-9979-BA9D20E93341}"/>
    <cellStyle name="_^^Budget Review file 2009_10 v2 07-05 to AF_WE_n9741910_v1A_AWP_Reporting_2012_2013_(New_Format)_OpEx Rec" xfId="323" xr:uid="{2837D42C-BE7F-4128-AE5F-5744713B6E5B}"/>
    <cellStyle name="_^^Budget Review file 2009_10 v2 07-05 to AF_WE_n9741910_v1A_AWP_Reporting_2012_2013_(New_Format)_OpExCapEx Summary Act F &amp; B" xfId="324" xr:uid="{A4121915-401D-4C61-B9B1-080A3D38DF63}"/>
    <cellStyle name="_~5495103" xfId="325" xr:uid="{1CC9EE44-3BE3-454A-92ED-723C3E1C7E3C}"/>
    <cellStyle name="_1" xfId="326" xr:uid="{CA232F02-0A0A-4884-8355-7F7E8A24BAF9}"/>
    <cellStyle name="_1_CF data" xfId="327" xr:uid="{7131CE48-4097-48DD-91D7-C019F8B055AB}"/>
    <cellStyle name="_1_Data_Cashflow Data" xfId="328" xr:uid="{EB07B2AD-1055-4261-B81F-369E21875ECE}"/>
    <cellStyle name="_1_Data_Cashflow Data_Data_Graph" xfId="329" xr:uid="{FEB43498-29C5-432F-8159-589062D5A9A3}"/>
    <cellStyle name="_1_Variance By Division" xfId="330" xr:uid="{F4F2D3D9-51E2-4E77-8BFE-5DF933B5BE85}"/>
    <cellStyle name="_1_Variance By Division_Data_Graph" xfId="331" xr:uid="{EB282D2D-646A-4DF6-9223-9384BF2B178A}"/>
    <cellStyle name="_10" xfId="332" xr:uid="{3E981057-6B59-4844-81F6-088A1FFE2A8A}"/>
    <cellStyle name="_10_CF data" xfId="333" xr:uid="{41DF2759-020A-424E-AE1F-65F0A92325D8}"/>
    <cellStyle name="_10_Data_Cashflow Data" xfId="334" xr:uid="{F7FE0F13-5397-4D1C-957C-97DD4460A47F}"/>
    <cellStyle name="_10_Data_Cashflow Data_Data_Graph" xfId="335" xr:uid="{C5032507-D2CD-4601-A62A-296E8858199E}"/>
    <cellStyle name="_10_Variance By Division" xfId="336" xr:uid="{89103EAA-7175-41DF-B640-1CE9E21EAB05}"/>
    <cellStyle name="_10_Variance By Division_Data_Graph" xfId="337" xr:uid="{3754843F-FB31-4CF1-AFE5-EF390D0B5CC6}"/>
    <cellStyle name="_11" xfId="338" xr:uid="{DD8C8F8F-F161-40CB-A7E2-F7156F404FBF}"/>
    <cellStyle name="_11_CF data" xfId="339" xr:uid="{26B49261-7B2A-4082-8208-84C3110FAE34}"/>
    <cellStyle name="_11_Data_Cashflow Data" xfId="340" xr:uid="{74414EF2-C6B6-44B2-B280-4DBDCE771737}"/>
    <cellStyle name="_11_Data_Cashflow Data_Data_Graph" xfId="341" xr:uid="{E5EBF9F3-7DBC-4141-91E1-B41BF5A5DBD6}"/>
    <cellStyle name="_11_Variance By Division" xfId="342" xr:uid="{B1CD2A97-43B6-4352-840A-72390D01710A}"/>
    <cellStyle name="_11_Variance By Division_Data_Graph" xfId="343" xr:uid="{8812DE72-E85D-4B9D-B2FF-299D33963530}"/>
    <cellStyle name="_12" xfId="344" xr:uid="{4E159955-A76B-4655-AD41-89B9A8E83F18}"/>
    <cellStyle name="_12_CF data" xfId="345" xr:uid="{ED78885B-7F61-4473-A3D2-37FAB4EE44DD}"/>
    <cellStyle name="_12_Data_Cashflow Data" xfId="346" xr:uid="{56FE8B64-9BF7-45DC-9DFC-261FDCFB8CE6}"/>
    <cellStyle name="_12_Data_Cashflow Data_Data_Graph" xfId="347" xr:uid="{3A7D9226-85BC-4F56-A41A-E06A795534E3}"/>
    <cellStyle name="_12_Variance By Division" xfId="348" xr:uid="{F30F55A6-F032-4859-B972-3EFBCAD7334F}"/>
    <cellStyle name="_12_Variance By Division_Data_Graph" xfId="349" xr:uid="{6A8A1E24-C254-4A52-B86B-C6931CBFA5C8}"/>
    <cellStyle name="_13" xfId="350" xr:uid="{FC0A86BE-E805-4816-AA1E-91DF25727ABB}"/>
    <cellStyle name="_13_CF data" xfId="351" xr:uid="{CBCAA7A2-0328-4AC0-BC17-D53107D9B465}"/>
    <cellStyle name="_13_Data_Cashflow Data" xfId="352" xr:uid="{C1977C36-B806-4995-AAEB-CF0CE2447FDA}"/>
    <cellStyle name="_13_Data_Cashflow Data_Data_Graph" xfId="353" xr:uid="{63AACB62-B4D3-4A02-928C-51B652AFFD64}"/>
    <cellStyle name="_13_Variance By Division" xfId="354" xr:uid="{5333732A-E85A-4E15-8A46-15242816D5C6}"/>
    <cellStyle name="_13_Variance By Division_Data_Graph" xfId="355" xr:uid="{8638241C-29FE-4BAE-B4CF-AFCE1B353C71}"/>
    <cellStyle name="_15" xfId="356" xr:uid="{96B208BE-9E5F-4FB5-AA2B-756B362A95F0}"/>
    <cellStyle name="_15_CF data" xfId="357" xr:uid="{98E2C646-DB0E-4BD7-A40C-8FEB1C912D7B}"/>
    <cellStyle name="_15_Data_Cashflow Data" xfId="358" xr:uid="{C7DB21FB-8F09-4437-AE90-98E3FBBED37F}"/>
    <cellStyle name="_15_Data_Cashflow Data_Data_Graph" xfId="359" xr:uid="{8B33D9D3-F313-4019-9CD4-C12143CB4B75}"/>
    <cellStyle name="_15_Variance By Division" xfId="360" xr:uid="{7AF69385-DDC3-431E-8DF0-BB899277D95E}"/>
    <cellStyle name="_15_Variance By Division_Data_Graph" xfId="361" xr:uid="{78DDAFB3-A5CA-4319-88DE-967510C2115C}"/>
    <cellStyle name="_18" xfId="362" xr:uid="{35638772-86B1-4F66-BB16-45161FB038FB}"/>
    <cellStyle name="_18." xfId="363" xr:uid="{08FC4A13-F5C8-48D0-AA21-E849B99CB104}"/>
    <cellStyle name="_18._CF data" xfId="364" xr:uid="{B3E8604C-4965-4123-A5F3-B7CF1FCADB32}"/>
    <cellStyle name="_18._Data_Cashflow Data" xfId="365" xr:uid="{D7F2D7A1-7422-4F16-9A19-622D47A41ED5}"/>
    <cellStyle name="_18._Data_Cashflow Data_Data_Graph" xfId="366" xr:uid="{313E61BE-EEDC-4AEF-A95B-4D673AB03B17}"/>
    <cellStyle name="_18._Variance By Division" xfId="367" xr:uid="{93BF5617-273B-43EE-97B2-160645963DCA}"/>
    <cellStyle name="_18._Variance By Division_Data_Graph" xfId="368" xr:uid="{889B2FB1-A16F-4FC0-A820-3439F3EA621E}"/>
    <cellStyle name="_18_CF data" xfId="369" xr:uid="{E8AD03B7-622D-4958-8CB8-F34910EE0E6D}"/>
    <cellStyle name="_18_Data_Cashflow Data" xfId="370" xr:uid="{51394EC9-A6EB-4FDF-BB19-68FD05D516E6}"/>
    <cellStyle name="_18_Data_Cashflow Data_Data_Graph" xfId="371" xr:uid="{A615AEBF-3228-4E3C-A16B-63501979C562}"/>
    <cellStyle name="_18_Variance By Division" xfId="372" xr:uid="{C1EF98BB-4BCF-442B-851B-173512995749}"/>
    <cellStyle name="_18_Variance By Division_Data_Graph" xfId="373" xr:uid="{C5516E89-DB5B-40AB-8FEA-294992F8AE39}"/>
    <cellStyle name="_19" xfId="374" xr:uid="{D1A275FD-C089-480A-9F2D-D2B2335C0E60}"/>
    <cellStyle name="_19_CF data" xfId="375" xr:uid="{2C771AA9-A8C4-4E33-832C-1C104B8F8B2F}"/>
    <cellStyle name="_19_Data_Cashflow Data" xfId="376" xr:uid="{4567297E-5FAB-4FA5-A4D0-005A1C3A2F80}"/>
    <cellStyle name="_19_Data_Cashflow Data_Data_Graph" xfId="377" xr:uid="{4358B4AA-D99D-4D26-AE73-971777831B0E}"/>
    <cellStyle name="_19_Variance By Division" xfId="378" xr:uid="{761AF882-DBED-4117-BF7F-64486E49BB7E}"/>
    <cellStyle name="_19_Variance By Division_Data_Graph" xfId="379" xr:uid="{B9727E8C-2CA2-4AD5-9596-B6682830B8CC}"/>
    <cellStyle name="_1st Dec Journal" xfId="380" xr:uid="{35EFF985-EDCF-4653-8FDF-C86DD4C4C0BB}"/>
    <cellStyle name="_1st Dec Journal_CF data" xfId="381" xr:uid="{04CBAB9E-C13D-4796-9879-BB73EA9FB71D}"/>
    <cellStyle name="_1st Dec Journal_Data_Cashflow Data" xfId="382" xr:uid="{4D8C227F-3CBD-4DB5-82BC-30E70DCC293F}"/>
    <cellStyle name="_1st Dec Journal_Variance By Division" xfId="383" xr:uid="{FA656F6C-D2E1-4EDB-AE75-C2B819E85F2B}"/>
    <cellStyle name="_1st Dec Journal_WE_n8496097_v12_Deferred_Revenue_Monthly_Journal_Test_&amp;_Rec" xfId="384" xr:uid="{AFB5EAAD-A3C9-433E-A5FB-CB7CE7ADDAC2}"/>
    <cellStyle name="_1st Dec Journal_WE_n8496097_v12_Deferred_Revenue_Monthly_Journal_Test_&amp;_Rec_CF data" xfId="385" xr:uid="{D4D5FFEC-6762-4AC9-BA19-079E87D3DBD3}"/>
    <cellStyle name="_1st Dec Journal_WE_n8496097_v12_Deferred_Revenue_Monthly_Journal_Test_&amp;_Rec_Data_Cashflow Data" xfId="386" xr:uid="{722C736E-61D3-4BB1-9337-1A6493248BFB}"/>
    <cellStyle name="_1st Dec Journal_WE_n8496097_v12_Deferred_Revenue_Monthly_Journal_Test_&amp;_Rec_Data_Cashflow Data_Data_Graph" xfId="387" xr:uid="{673A91E4-1B4A-4524-9C02-1332775AA6AE}"/>
    <cellStyle name="_1st Dec Journal_WE_n8496097_v12_Deferred_Revenue_Monthly_Journal_Test_&amp;_Rec_Tx F3 Input" xfId="388" xr:uid="{8E9D4EC1-9204-42D4-85E6-1DF96FDA9F3B}"/>
    <cellStyle name="_1st Dec Journal_WE_n8496097_v12_Deferred_Revenue_Monthly_Journal_Test_&amp;_Rec_Variance By Division" xfId="389" xr:uid="{2FA02257-AE38-4DC2-9140-6F40398153C4}"/>
    <cellStyle name="_1st Dec Journal_WE_n8496097_v12_Deferred_Revenue_Monthly_Journal_Test_&amp;_Rec_Variance By Division_Data_Graph" xfId="390" xr:uid="{E6CA20DC-DF66-4E29-95DD-93946C3ADAD7}"/>
    <cellStyle name="_200905" xfId="391" xr:uid="{2ABAE9BE-56E0-485A-BD19-9E09FE115E55}"/>
    <cellStyle name="_200905_CF data" xfId="392" xr:uid="{085AD043-A52D-4961-B5B3-69158D7029AF}"/>
    <cellStyle name="_200905_Data_Cashflow Data" xfId="393" xr:uid="{98E831F3-1BB7-4234-993A-BA0402E9C053}"/>
    <cellStyle name="_200905_Data_Cashflow Data_Data_Graph" xfId="394" xr:uid="{1232D49E-FCB7-487F-B14B-719E9C99C696}"/>
    <cellStyle name="_200905_Variance By Division" xfId="395" xr:uid="{9CBF22A8-9515-4E9C-95E0-29A4390BA3F3}"/>
    <cellStyle name="_200905_Variance By Division_Data_Graph" xfId="396" xr:uid="{A102B5B0-5C71-476D-8772-57BBAE0811D2}"/>
    <cellStyle name="_21" xfId="397" xr:uid="{8912E668-E018-4F12-B146-DD5F7C86400F}"/>
    <cellStyle name="_21." xfId="398" xr:uid="{3116503D-304E-421D-BDA6-C3A60D3692D4}"/>
    <cellStyle name="_21._CF data" xfId="399" xr:uid="{5AA28E14-2991-4654-843F-A49F7C96A897}"/>
    <cellStyle name="_21._Data_Cashflow Data" xfId="400" xr:uid="{BD38892C-8E07-47AD-A0C4-476A718097F3}"/>
    <cellStyle name="_21._Data_Cashflow Data_Data_Graph" xfId="401" xr:uid="{423DD705-5590-43A1-8436-E7AFB3239DBC}"/>
    <cellStyle name="_21._Variance By Division" xfId="402" xr:uid="{EB8F541E-A4A0-406A-B3B6-D24210CED3AD}"/>
    <cellStyle name="_21._Variance By Division_Data_Graph" xfId="403" xr:uid="{B43B8821-D739-44ED-9764-684F7E75CB69}"/>
    <cellStyle name="_21_CF data" xfId="404" xr:uid="{FD7E7EF7-5D7C-48B8-807B-9BFF02B06C0A}"/>
    <cellStyle name="_21_Data_Cashflow Data" xfId="405" xr:uid="{D3000004-1213-4460-90B8-EDC61C0CC05F}"/>
    <cellStyle name="_21_Data_Cashflow Data_Data_Graph" xfId="406" xr:uid="{B57DE42D-2C0A-4B9F-B28D-CE8CA9ECAF92}"/>
    <cellStyle name="_21_Variance By Division" xfId="407" xr:uid="{87A62C59-676C-49F6-973B-5BD101D65A71}"/>
    <cellStyle name="_21_Variance By Division_Data_Graph" xfId="408" xr:uid="{EC4AA4F6-7859-489E-BCB9-10B8554A2C45}"/>
    <cellStyle name="_24" xfId="409" xr:uid="{012311F2-5BC8-44C8-9E00-CEBC469ECF00}"/>
    <cellStyle name="_24_CF data" xfId="410" xr:uid="{21BFCC2F-863F-418A-AC48-D3A7A7379023}"/>
    <cellStyle name="_24_Data_Cashflow Data" xfId="411" xr:uid="{80F6C291-E9A7-4058-8535-C2CD98098227}"/>
    <cellStyle name="_24_Data_Cashflow Data_Data_Graph" xfId="412" xr:uid="{65B01E76-27CF-42E1-BDCD-0CCDAB8671D6}"/>
    <cellStyle name="_24_Variance By Division" xfId="413" xr:uid="{4F795082-3446-416C-9F06-DC0281F7BB8B}"/>
    <cellStyle name="_24_Variance By Division_Data_Graph" xfId="414" xr:uid="{037CBBCD-174D-4F4B-95C3-2D1ADAF0E5D6}"/>
    <cellStyle name="_24th Nov 2011 Journal" xfId="415" xr:uid="{236DFAE2-0FA2-4224-B905-974028F66B63}"/>
    <cellStyle name="_24th Nov 2011 Journal_CF data" xfId="416" xr:uid="{565E5F4C-8126-4AA3-9878-2F57DB4EF464}"/>
    <cellStyle name="_24th Nov 2011 Journal_Data_Cashflow Data" xfId="417" xr:uid="{73EFFFCE-C371-4120-8A34-62003A86AC53}"/>
    <cellStyle name="_24th Nov 2011 Journal_Tx F3 Input" xfId="418" xr:uid="{DE09CA0E-75CA-4F13-ABBE-2E97F558F694}"/>
    <cellStyle name="_24th Nov 2011 Journal_Variance By Division" xfId="419" xr:uid="{C44BFFC8-7D38-4CD6-8B49-44EB69BD6064}"/>
    <cellStyle name="_24th Nov 2011 Journal_WE_n8496097_v12_Deferred_Revenue_Monthly_Journal_Test_&amp;_Rec" xfId="420" xr:uid="{FEF1CD55-5254-447A-9251-135C96306044}"/>
    <cellStyle name="_24th Nov 2011 Journal_WE_n8496097_v12_Deferred_Revenue_Monthly_Journal_Test_&amp;_Rec_CF data" xfId="421" xr:uid="{FBFDE96A-829C-4AF2-B0FB-E6E853AC43FD}"/>
    <cellStyle name="_24th Nov 2011 Journal_WE_n8496097_v12_Deferred_Revenue_Monthly_Journal_Test_&amp;_Rec_Data_Cashflow Data" xfId="422" xr:uid="{20D6050D-9B0D-4261-A5D3-2642271F2243}"/>
    <cellStyle name="_24th Nov 2011 Journal_WE_n8496097_v12_Deferred_Revenue_Monthly_Journal_Test_&amp;_Rec_Data_Cashflow Data_Data_Graph" xfId="423" xr:uid="{239832DD-B4E7-4F38-AFFA-2C27CE424A3E}"/>
    <cellStyle name="_24th Nov 2011 Journal_WE_n8496097_v12_Deferred_Revenue_Monthly_Journal_Test_&amp;_Rec_MP List_Tx F3 Input" xfId="424" xr:uid="{9BD0DDC4-3232-4A95-B412-F73BAB4AC3A6}"/>
    <cellStyle name="_24th Nov 2011 Journal_WE_n8496097_v12_Deferred_Revenue_Monthly_Journal_Test_&amp;_Rec_Project List" xfId="425" xr:uid="{B8A06239-42D4-4748-9E10-C6116429E7EC}"/>
    <cellStyle name="_24th Nov 2011 Journal_WE_n8496097_v12_Deferred_Revenue_Monthly_Journal_Test_&amp;_Rec_Project List_Tx F3 Input" xfId="426" xr:uid="{278E7F77-9596-40C7-BF70-A041C8E21AF4}"/>
    <cellStyle name="_24th Nov 2011 Journal_WE_n8496097_v12_Deferred_Revenue_Monthly_Journal_Test_&amp;_Rec_Sheet1" xfId="427" xr:uid="{9766DA31-36C3-43C4-8A2C-5C7C8A91BED8}"/>
    <cellStyle name="_24th Nov 2011 Journal_WE_n8496097_v12_Deferred_Revenue_Monthly_Journal_Test_&amp;_Rec_Sheet1_Tx F3 Input" xfId="428" xr:uid="{83483E0E-B28F-451B-AB43-6EDC2FE92200}"/>
    <cellStyle name="_24th Nov 2011 Journal_WE_n8496097_v12_Deferred_Revenue_Monthly_Journal_Test_&amp;_Rec_Sheet2" xfId="429" xr:uid="{09A6E334-3F49-402E-B4B8-7C614BA90AF8}"/>
    <cellStyle name="_24th Nov 2011 Journal_WE_n8496097_v12_Deferred_Revenue_Monthly_Journal_Test_&amp;_Rec_Sheet2_Tx F3 Input" xfId="430" xr:uid="{64DA676C-B326-45DB-B437-ACD3F817C5BE}"/>
    <cellStyle name="_24th Nov 2011 Journal_WE_n8496097_v12_Deferred_Revenue_Monthly_Journal_Test_&amp;_Rec_Sheet4" xfId="431" xr:uid="{845CD3B5-CE0E-4926-BAA3-2AC82AA7FBE9}"/>
    <cellStyle name="_24th Nov 2011 Journal_WE_n8496097_v12_Deferred_Revenue_Monthly_Journal_Test_&amp;_Rec_Sheet4_Tx F3 Input" xfId="432" xr:uid="{76667E44-3E46-46BE-9601-4FEA689272F8}"/>
    <cellStyle name="_24th Nov 2011 Journal_WE_n8496097_v12_Deferred_Revenue_Monthly_Journal_Test_&amp;_Rec_Table - Funding" xfId="433" xr:uid="{7EF69A03-F503-465F-89FC-6891AD8ED13B}"/>
    <cellStyle name="_24th Nov 2011 Journal_WE_n8496097_v12_Deferred_Revenue_Monthly_Journal_Test_&amp;_Rec_Table - Funding_Tx F3 Input" xfId="434" xr:uid="{7F28D0BB-DC95-4B9D-9843-BD8029DBEDEE}"/>
    <cellStyle name="_24th Nov 2011 Journal_WE_n8496097_v12_Deferred_Revenue_Monthly_Journal_Test_&amp;_Rec_Tx" xfId="435" xr:uid="{607C99CD-ADF6-4499-84F3-E30B92BA2205}"/>
    <cellStyle name="_24th Nov 2011 Journal_WE_n8496097_v12_Deferred_Revenue_Monthly_Journal_Test_&amp;_Rec_Tx F3 Input" xfId="436" xr:uid="{0B7C6C68-4B79-4100-9C75-53227E2F92C3}"/>
    <cellStyle name="_24th Nov 2011 Journal_WE_n8496097_v12_Deferred_Revenue_Monthly_Journal_Test_&amp;_Rec_Tx_Tx F3 Input" xfId="437" xr:uid="{A8AE3E5D-37B1-48C7-825D-869B701C957A}"/>
    <cellStyle name="_24th Nov 2011 Journal_WE_n8496097_v12_Deferred_Revenue_Monthly_Journal_Test_&amp;_Rec_Variance By Division" xfId="438" xr:uid="{3E375801-A824-4B44-A54A-BC26D0D5AF81}"/>
    <cellStyle name="_24th Nov 2011 Journal_WE_n8496097_v12_Deferred_Revenue_Monthly_Journal_Test_&amp;_Rec_Variance By Division_Data_Graph" xfId="439" xr:uid="{C30D5F53-FDB8-4C85-9375-5058E4659557}"/>
    <cellStyle name="_28 Dec Journal" xfId="440" xr:uid="{17F5E008-5AD4-469B-9C82-135A463A6748}"/>
    <cellStyle name="_28 Dec Journal_CF data" xfId="441" xr:uid="{E8950151-038A-4D5A-A795-03BA642ACBD5}"/>
    <cellStyle name="_28 Dec Journal_Data_Cashflow Data" xfId="442" xr:uid="{67C645FD-1234-46E6-831E-DC7300C927E0}"/>
    <cellStyle name="_28 Dec Journal_Tx F3 Input" xfId="443" xr:uid="{5BBDE495-9134-4DE5-9F88-A5ABB6CDCEDF}"/>
    <cellStyle name="_28 Dec Journal_Variance By Division" xfId="444" xr:uid="{FD5324FD-64D7-482D-AB8F-7AEBAC7BCB58}"/>
    <cellStyle name="_28 Dec Journal_WE_n8496097_v12_Deferred_Revenue_Monthly_Journal_Test_&amp;_Rec" xfId="445" xr:uid="{F4FA6DD3-DE48-40B9-9210-95B54E7C0EBB}"/>
    <cellStyle name="_28 Dec Journal_WE_n8496097_v12_Deferred_Revenue_Monthly_Journal_Test_&amp;_Rec_CF data" xfId="446" xr:uid="{C42F5BA3-9672-4C9F-B87D-54B38EF57222}"/>
    <cellStyle name="_28 Dec Journal_WE_n8496097_v12_Deferred_Revenue_Monthly_Journal_Test_&amp;_Rec_Data_Cashflow Data" xfId="447" xr:uid="{72E7D524-8911-48ED-91FB-D9B8F466EA26}"/>
    <cellStyle name="_28 Dec Journal_WE_n8496097_v12_Deferred_Revenue_Monthly_Journal_Test_&amp;_Rec_Data_Cashflow Data_Data_Graph" xfId="448" xr:uid="{6DD80070-5C9D-4D44-B1EF-AB2BEA739511}"/>
    <cellStyle name="_28 Dec Journal_WE_n8496097_v12_Deferred_Revenue_Monthly_Journal_Test_&amp;_Rec_MP List" xfId="449" xr:uid="{E6C092BB-1063-49F7-8260-30CBD4C6D7A6}"/>
    <cellStyle name="_28 Dec Journal_WE_n8496097_v12_Deferred_Revenue_Monthly_Journal_Test_&amp;_Rec_MP List_Tx F3 Input" xfId="450" xr:uid="{92A89627-3BD2-462D-B8F8-73FB2C70E1B6}"/>
    <cellStyle name="_28 Dec Journal_WE_n8496097_v12_Deferred_Revenue_Monthly_Journal_Test_&amp;_Rec_Project List" xfId="451" xr:uid="{033D0320-FECF-4C6A-A32F-8B86152B2939}"/>
    <cellStyle name="_28 Dec Journal_WE_n8496097_v12_Deferred_Revenue_Monthly_Journal_Test_&amp;_Rec_Project List_Tx F3 Input" xfId="452" xr:uid="{83F492AC-A29F-41DB-AB0B-6CC68B65F648}"/>
    <cellStyle name="_28 Dec Journal_WE_n8496097_v12_Deferred_Revenue_Monthly_Journal_Test_&amp;_Rec_Sheet1" xfId="453" xr:uid="{E2BE73FA-B127-4083-B51A-F9933E618D87}"/>
    <cellStyle name="_28 Dec Journal_WE_n8496097_v12_Deferred_Revenue_Monthly_Journal_Test_&amp;_Rec_Sheet1_Tx F3 Input" xfId="454" xr:uid="{C7960313-ACEA-4E1E-BD39-FA546DB0BBE7}"/>
    <cellStyle name="_28 Dec Journal_WE_n8496097_v12_Deferred_Revenue_Monthly_Journal_Test_&amp;_Rec_Sheet2" xfId="455" xr:uid="{97BAC3DD-CE3B-4E5F-A17F-558FDCCD7A25}"/>
    <cellStyle name="_28 Dec Journal_WE_n8496097_v12_Deferred_Revenue_Monthly_Journal_Test_&amp;_Rec_Sheet2_Tx F3 Input" xfId="456" xr:uid="{99A02B21-2B9C-4978-9D0E-054FAC1830AF}"/>
    <cellStyle name="_28 Dec Journal_WE_n8496097_v12_Deferred_Revenue_Monthly_Journal_Test_&amp;_Rec_Sheet4" xfId="457" xr:uid="{FD095768-90DA-47C4-80C6-3BFAFD63D5C0}"/>
    <cellStyle name="_28 Dec Journal_WE_n8496097_v12_Deferred_Revenue_Monthly_Journal_Test_&amp;_Rec_Sheet4_Tx F3 Input" xfId="458" xr:uid="{219ADE3B-D102-4039-9B15-48522F885D95}"/>
    <cellStyle name="_28 Dec Journal_WE_n8496097_v12_Deferred_Revenue_Monthly_Journal_Test_&amp;_Rec_Table - Funding" xfId="459" xr:uid="{8401C85B-1EB0-45A4-8E79-EE23725EF4FF}"/>
    <cellStyle name="_28 Dec Journal_WE_n8496097_v12_Deferred_Revenue_Monthly_Journal_Test_&amp;_Rec_Table - Funding_Tx F3 Input" xfId="460" xr:uid="{88793789-0DEF-4C7B-9549-267A3B251932}"/>
    <cellStyle name="_28 Dec Journal_WE_n8496097_v12_Deferred_Revenue_Monthly_Journal_Test_&amp;_Rec_Tx" xfId="461" xr:uid="{D6273632-8DCF-472D-83CC-27B801EB88BD}"/>
    <cellStyle name="_28 Dec Journal_WE_n8496097_v12_Deferred_Revenue_Monthly_Journal_Test_&amp;_Rec_Tx 2" xfId="462" xr:uid="{6495E337-9FC5-4FB9-9092-0B05A4C4DCDD}"/>
    <cellStyle name="_28 Dec Journal_WE_n8496097_v12_Deferred_Revenue_Monthly_Journal_Test_&amp;_Rec_Tx F3 Input" xfId="463" xr:uid="{D2766D6B-81FC-4D71-B8FE-F36A31A21E84}"/>
    <cellStyle name="_28 Dec Journal_WE_n8496097_v12_Deferred_Revenue_Monthly_Journal_Test_&amp;_Rec_Tx_Tx F3 Input" xfId="464" xr:uid="{08B0C9B1-2238-44FC-9563-495DB45CA6B5}"/>
    <cellStyle name="_28 Dec Journal_WE_n8496097_v12_Deferred_Revenue_Monthly_Journal_Test_&amp;_Rec_Variance By Division" xfId="465" xr:uid="{6E76D3B5-40BF-4405-B926-D14444C3E708}"/>
    <cellStyle name="_28 Dec Journal_WE_n8496097_v12_Deferred_Revenue_Monthly_Journal_Test_&amp;_Rec_Variance By Division_Data_Graph" xfId="466" xr:uid="{73E90FF0-B308-444A-8120-7148ED523D21}"/>
    <cellStyle name="_30th Nov Journal" xfId="467" xr:uid="{AE53525C-5EFC-4F5B-A4E8-D11C7E1BB7DC}"/>
    <cellStyle name="_30th Nov Journal_CF data" xfId="468" xr:uid="{890A6B89-0CB6-46B3-AD29-607988E3B273}"/>
    <cellStyle name="_30th Nov Journal_Data_Cashflow Data" xfId="469" xr:uid="{0F3B6DB1-4A00-4806-A298-A3511A398EFC}"/>
    <cellStyle name="_30th Nov Journal_Tx F3 Input" xfId="470" xr:uid="{BF3780A1-7144-4DBD-B34A-7881F00AFF7B}"/>
    <cellStyle name="_30th Nov Journal_Variance By Division" xfId="471" xr:uid="{F9FA2CB5-21CE-4F59-BD89-0B77CC19A2E9}"/>
    <cellStyle name="_30th Nov Journal_WE_n8496097_v12_Deferred_Revenue_Monthly_Journal_Test_&amp;_Rec" xfId="472" xr:uid="{BDFA00B7-FC14-4016-8FC1-9D5ED53D7699}"/>
    <cellStyle name="_30th Nov Journal_WE_n8496097_v12_Deferred_Revenue_Monthly_Journal_Test_&amp;_Rec_CF data" xfId="473" xr:uid="{B61043CB-AA54-4B76-B167-CD0470EC9B1B}"/>
    <cellStyle name="_30th Nov Journal_WE_n8496097_v12_Deferred_Revenue_Monthly_Journal_Test_&amp;_Rec_Data_Cashflow Data" xfId="474" xr:uid="{34860CB3-B693-415E-ACBE-A1262D13E0E2}"/>
    <cellStyle name="_30th Nov Journal_WE_n8496097_v12_Deferred_Revenue_Monthly_Journal_Test_&amp;_Rec_Data_Cashflow Data_Data_Graph" xfId="475" xr:uid="{E0F20A37-263F-4ABE-8280-35384B02D123}"/>
    <cellStyle name="_30th Nov Journal_WE_n8496097_v12_Deferred_Revenue_Monthly_Journal_Test_&amp;_Rec_MP List" xfId="476" xr:uid="{64928867-35EA-40A3-94EF-E31AE67B7664}"/>
    <cellStyle name="_30th Nov Journal_WE_n8496097_v12_Deferred_Revenue_Monthly_Journal_Test_&amp;_Rec_MP List_Tx F3 Input" xfId="477" xr:uid="{56DAB623-9DA7-4E3E-BA57-D2B261F75007}"/>
    <cellStyle name="_30th Nov Journal_WE_n8496097_v12_Deferred_Revenue_Monthly_Journal_Test_&amp;_Rec_Project List" xfId="478" xr:uid="{A9CEFA63-D4B7-42DA-88DE-54FA73FE4E86}"/>
    <cellStyle name="_30th Nov Journal_WE_n8496097_v12_Deferred_Revenue_Monthly_Journal_Test_&amp;_Rec_Project List_Tx F3 Input" xfId="479" xr:uid="{23209EA6-FA53-4CE9-8AEC-FDF04538BCCD}"/>
    <cellStyle name="_30th Nov Journal_WE_n8496097_v12_Deferred_Revenue_Monthly_Journal_Test_&amp;_Rec_Sheet1" xfId="480" xr:uid="{8D1D7CCB-3EE2-470F-8413-5A03817F8483}"/>
    <cellStyle name="_30th Nov Journal_WE_n8496097_v12_Deferred_Revenue_Monthly_Journal_Test_&amp;_Rec_Sheet1_Tx F3 Input" xfId="481" xr:uid="{96ACF4E8-6CD0-4AD9-B23A-6DD7DA874201}"/>
    <cellStyle name="_30th Nov Journal_WE_n8496097_v12_Deferred_Revenue_Monthly_Journal_Test_&amp;_Rec_Sheet2" xfId="482" xr:uid="{CFECEFBD-F2C5-4293-925B-C7396EFA19BE}"/>
    <cellStyle name="_30th Nov Journal_WE_n8496097_v12_Deferred_Revenue_Monthly_Journal_Test_&amp;_Rec_Sheet2_Tx F3 Input" xfId="483" xr:uid="{C791398C-9914-4AA0-808A-EB8D763F6C39}"/>
    <cellStyle name="_30th Nov Journal_WE_n8496097_v12_Deferred_Revenue_Monthly_Journal_Test_&amp;_Rec_Sheet4" xfId="484" xr:uid="{43F27C16-54E1-41F2-A2E5-5D291FD0AA6B}"/>
    <cellStyle name="_30th Nov Journal_WE_n8496097_v12_Deferred_Revenue_Monthly_Journal_Test_&amp;_Rec_Sheet4 2" xfId="485" xr:uid="{77971371-CCE8-4403-980F-89F923738E1D}"/>
    <cellStyle name="_30th Nov Journal_WE_n8496097_v12_Deferred_Revenue_Monthly_Journal_Test_&amp;_Rec_Sheet4_Tx F3 Input" xfId="486" xr:uid="{38A06183-6515-40E0-A787-F9D4DD6ABD75}"/>
    <cellStyle name="_30th Nov Journal_WE_n8496097_v12_Deferred_Revenue_Monthly_Journal_Test_&amp;_Rec_Table - Funding" xfId="487" xr:uid="{F5A2DEB4-FE67-406A-ADA4-627080BDC5A4}"/>
    <cellStyle name="_30th Nov Journal_WE_n8496097_v12_Deferred_Revenue_Monthly_Journal_Test_&amp;_Rec_Table - Funding_Tx F3 Input" xfId="488" xr:uid="{04749A8F-456F-43E0-A626-FF01233DB323}"/>
    <cellStyle name="_30th Nov Journal_WE_n8496097_v12_Deferred_Revenue_Monthly_Journal_Test_&amp;_Rec_Tx" xfId="489" xr:uid="{4E31B940-B0C1-423C-8FA7-4EE3C34081CE}"/>
    <cellStyle name="_30th Nov Journal_WE_n8496097_v12_Deferred_Revenue_Monthly_Journal_Test_&amp;_Rec_Tx F3 Input" xfId="490" xr:uid="{FDFF605C-17E9-4F27-99D6-FD23566F1F2A}"/>
    <cellStyle name="_30th Nov Journal_WE_n8496097_v12_Deferred_Revenue_Monthly_Journal_Test_&amp;_Rec_Tx_Tx F3 Input" xfId="491" xr:uid="{164E309E-5E21-4B64-9E75-9AA0ED4C4A75}"/>
    <cellStyle name="_30th Nov Journal_WE_n8496097_v12_Deferred_Revenue_Monthly_Journal_Test_&amp;_Rec_Variance By Division" xfId="492" xr:uid="{D5061B8D-6907-4D2C-9D32-5126C0AFE476}"/>
    <cellStyle name="_30th Nov Journal_WE_n8496097_v12_Deferred_Revenue_Monthly_Journal_Test_&amp;_Rec_Variance By Division_Data_Graph" xfId="493" xr:uid="{866FAB2F-288B-433D-9B46-2207A7D3BACD}"/>
    <cellStyle name="_31 Dec Journal" xfId="494" xr:uid="{D1D82774-74FD-47DD-8755-8C3A047EF882}"/>
    <cellStyle name="_31 Dec Journal_CF data" xfId="495" xr:uid="{42878ED5-B8B6-43F7-B440-07D2E7963745}"/>
    <cellStyle name="_31 Dec Journal_Data_Cashflow Data" xfId="496" xr:uid="{942116A2-9BEC-443E-AB9F-8D6DE324AC59}"/>
    <cellStyle name="_31 Dec Journal_Tx F3 Input" xfId="497" xr:uid="{E0BC532D-7104-4794-958B-2C8870BB9C34}"/>
    <cellStyle name="_31 Dec Journal_Variance By Division" xfId="498" xr:uid="{2C52EBCF-99D8-414C-83C2-DCF32D93D98F}"/>
    <cellStyle name="_31 Dec Journal_WE_n8496097_v12_Deferred_Revenue_Monthly_Journal_Test_&amp;_Rec" xfId="499" xr:uid="{55C5356A-8BDA-4317-87F9-970B0283603B}"/>
    <cellStyle name="_31 Dec Journal_WE_n8496097_v12_Deferred_Revenue_Monthly_Journal_Test_&amp;_Rec_CF data" xfId="500" xr:uid="{98C1BABF-06E6-4F9D-8B78-55DAB733A3F2}"/>
    <cellStyle name="_31 Dec Journal_WE_n8496097_v12_Deferred_Revenue_Monthly_Journal_Test_&amp;_Rec_Data_Cashflow Data" xfId="501" xr:uid="{77B08FDC-80E8-4997-951C-4C23864A027E}"/>
    <cellStyle name="_31 Dec Journal_WE_n8496097_v12_Deferred_Revenue_Monthly_Journal_Test_&amp;_Rec_Data_Cashflow Data_Data_Graph" xfId="502" xr:uid="{F3973566-5206-4D91-B9E3-456DC83EDE67}"/>
    <cellStyle name="_31 Dec Journal_WE_n8496097_v12_Deferred_Revenue_Monthly_Journal_Test_&amp;_Rec_MP List" xfId="503" xr:uid="{1FF1B54C-FAD6-4A64-A15C-C09584A4F3FF}"/>
    <cellStyle name="_31 Dec Journal_WE_n8496097_v12_Deferred_Revenue_Monthly_Journal_Test_&amp;_Rec_MP List_Tx F3 Input" xfId="504" xr:uid="{976448A5-63D9-4FC0-A79E-CC134EF34703}"/>
    <cellStyle name="_31 Dec Journal_WE_n8496097_v12_Deferred_Revenue_Monthly_Journal_Test_&amp;_Rec_Project List" xfId="505" xr:uid="{2B1B5018-1692-494B-AB8C-E4C7C8BA85B2}"/>
    <cellStyle name="_31 Dec Journal_WE_n8496097_v12_Deferred_Revenue_Monthly_Journal_Test_&amp;_Rec_Project List_Tx F3 Input" xfId="506" xr:uid="{9CF6E996-4543-40B8-9CD8-FAE1639D8571}"/>
    <cellStyle name="_31 Dec Journal_WE_n8496097_v12_Deferred_Revenue_Monthly_Journal_Test_&amp;_Rec_Sheet1" xfId="507" xr:uid="{020C90B3-06FF-4200-8F33-ADF01414B310}"/>
    <cellStyle name="_31 Dec Journal_WE_n8496097_v12_Deferred_Revenue_Monthly_Journal_Test_&amp;_Rec_Sheet1_Tx F3 Input" xfId="508" xr:uid="{94F66F39-3555-4182-A2E4-3DC4092E8F28}"/>
    <cellStyle name="_31 Dec Journal_WE_n8496097_v12_Deferred_Revenue_Monthly_Journal_Test_&amp;_Rec_Sheet2" xfId="509" xr:uid="{B394EA73-6F80-49E8-9359-2D6AEABF666A}"/>
    <cellStyle name="_31 Dec Journal_WE_n8496097_v12_Deferred_Revenue_Monthly_Journal_Test_&amp;_Rec_Sheet2_Tx F3 Input" xfId="510" xr:uid="{06719C35-568E-45BC-9023-67046DD1B207}"/>
    <cellStyle name="_31 Dec Journal_WE_n8496097_v12_Deferred_Revenue_Monthly_Journal_Test_&amp;_Rec_Sheet4" xfId="511" xr:uid="{3BD25BDE-AB07-42F8-A6ED-9A6C9C1A4204}"/>
    <cellStyle name="_31 Dec Journal_WE_n8496097_v12_Deferred_Revenue_Monthly_Journal_Test_&amp;_Rec_Sheet4_Tx F3 Input" xfId="512" xr:uid="{A838DCB0-9AF0-4DE5-9F28-423BAB021A34}"/>
    <cellStyle name="_31 Dec Journal_WE_n8496097_v12_Deferred_Revenue_Monthly_Journal_Test_&amp;_Rec_Table - Funding" xfId="513" xr:uid="{8EA7119F-4D92-4609-AAFC-63DF9D466487}"/>
    <cellStyle name="_31 Dec Journal_WE_n8496097_v12_Deferred_Revenue_Monthly_Journal_Test_&amp;_Rec_Table - Funding_Tx F3 Input" xfId="514" xr:uid="{7296A7F8-FA74-4631-BD58-ECFBC4D9CFFF}"/>
    <cellStyle name="_31 Dec Journal_WE_n8496097_v12_Deferred_Revenue_Monthly_Journal_Test_&amp;_Rec_Tx" xfId="515" xr:uid="{F17409C0-64C8-4D97-9B25-AE7522E348DC}"/>
    <cellStyle name="_31 Dec Journal_WE_n8496097_v12_Deferred_Revenue_Monthly_Journal_Test_&amp;_Rec_Tx F3 Input" xfId="516" xr:uid="{B8383DE6-0108-4805-9AEF-9CADB231D8CD}"/>
    <cellStyle name="_31 Dec Journal_WE_n8496097_v12_Deferred_Revenue_Monthly_Journal_Test_&amp;_Rec_Tx_Tx F3 Input" xfId="517" xr:uid="{A1150260-9E53-4230-B194-ACD2F69BEAD9}"/>
    <cellStyle name="_31 Dec Journal_WE_n8496097_v12_Deferred_Revenue_Monthly_Journal_Test_&amp;_Rec_Variance By Division" xfId="518" xr:uid="{A8399541-840C-41A0-B970-236BC23CCE83}"/>
    <cellStyle name="_31 Dec Journal_WE_n8496097_v12_Deferred_Revenue_Monthly_Journal_Test_&amp;_Rec_Variance By Division_Data_Graph" xfId="519" xr:uid="{B36266F2-06EA-4441-A30A-67932D53A0E8}"/>
    <cellStyle name="_4" xfId="520" xr:uid="{287DEE0C-7A2D-4167-9EF0-171309FBDDBF}"/>
    <cellStyle name="_4." xfId="521" xr:uid="{802838EB-4A87-4A9E-A3FB-1E8AF68B4750}"/>
    <cellStyle name="_4._CF data" xfId="522" xr:uid="{B4EF3DB8-D7FB-468C-AEC0-9423440DAEB1}"/>
    <cellStyle name="_4._Data_Cashflow Data" xfId="523" xr:uid="{D28F5D4F-EEE0-41DC-ABBE-705CD75B51D0}"/>
    <cellStyle name="_4._Data_Cashflow Data_Data_Graph" xfId="524" xr:uid="{DB879867-C46C-492A-AC3E-5B1D5C3AFB7A}"/>
    <cellStyle name="_4._Variance By Division" xfId="525" xr:uid="{AE0AE1C0-C5A9-45A4-8615-4C9248054076}"/>
    <cellStyle name="_4._Variance By Division_Data_Graph" xfId="526" xr:uid="{372877EE-EAA2-4207-B9E9-9DD65BC5B207}"/>
    <cellStyle name="_4_CF data" xfId="527" xr:uid="{BB45BFB2-52D5-48EC-954E-3146F8A69306}"/>
    <cellStyle name="_4_Data_Cashflow Data" xfId="528" xr:uid="{1AE4103F-0B89-432B-8E54-6C0FD6EA9803}"/>
    <cellStyle name="_4_Data_Cashflow Data_Data_Graph" xfId="529" xr:uid="{C34DAC35-4DE1-4D9C-B98F-02C662065755}"/>
    <cellStyle name="_4_Variance By Division" xfId="530" xr:uid="{31AE43E7-32C4-4D84-B512-28669C6C63CC}"/>
    <cellStyle name="_4_Variance By Division_Data_Graph" xfId="531" xr:uid="{E88A6C56-84E9-4E9A-97C5-EB04AAB16253}"/>
    <cellStyle name="_4dd2n08A" xfId="532" xr:uid="{522CD9F0-460B-4983-816C-CDECFC87702B}"/>
    <cellStyle name="_4dd2n08A 10" xfId="533" xr:uid="{70FFF259-002A-47FD-89CA-98F694C1164E}"/>
    <cellStyle name="_4dd2n08A 11" xfId="534" xr:uid="{A5257575-A723-4F17-BAD1-D7D7654CCE3D}"/>
    <cellStyle name="_4dd2n08A 12" xfId="535" xr:uid="{815BFE8F-2706-4CA4-88C5-72799037A88F}"/>
    <cellStyle name="_4dd2n08A 2" xfId="536" xr:uid="{6A63832D-1D2C-4F5C-BF15-2E895CA28507}"/>
    <cellStyle name="_4dd2n08A 3" xfId="537" xr:uid="{97012B08-B15A-4D66-A73D-94137852FA40}"/>
    <cellStyle name="_4dd2n08A 4" xfId="538" xr:uid="{48A186D0-9768-468C-A67C-FE787AE2D978}"/>
    <cellStyle name="_4dd2n08A 5" xfId="539" xr:uid="{0A52238F-669B-471F-A908-A761100E5C55}"/>
    <cellStyle name="_4dd2n08A 6" xfId="540" xr:uid="{DD325BDE-EEE7-4E3F-A930-101BDB05B433}"/>
    <cellStyle name="_4dd2n08A 7" xfId="541" xr:uid="{A90B4363-0F5E-4DB0-8345-368E48C682AA}"/>
    <cellStyle name="_4dd2n08A 8" xfId="542" xr:uid="{4ED20B0C-EA42-4D49-ADBB-C5B08173AE1B}"/>
    <cellStyle name="_4dd2n08A 9" xfId="543" xr:uid="{46D0806D-5CD3-48F4-AFDD-7E0B5C48BED2}"/>
    <cellStyle name="_4dd2n08A_~1909232" xfId="544" xr:uid="{82AE9BD7-2A41-405D-99A2-E13B92DD83DF}"/>
    <cellStyle name="_4dd2n08A_~1909232 10" xfId="545" xr:uid="{1E42349E-9845-42FC-8D9F-20F858D8E566}"/>
    <cellStyle name="_4dd2n08A_~1909232 11" xfId="546" xr:uid="{E5ED6482-D40E-4EDD-A5E3-0A7F777322FC}"/>
    <cellStyle name="_4dd2n08A_~1909232 12" xfId="547" xr:uid="{A0F3E7D7-55A8-43BD-A078-3D95B7709310}"/>
    <cellStyle name="_4dd2n08A_~1909232 2" xfId="548" xr:uid="{9D8E53C7-BCF0-413D-8EC8-650F4A829F47}"/>
    <cellStyle name="_4dd2n08A_~1909232 3" xfId="549" xr:uid="{6D72F983-89FD-4ACF-AB2D-2D1AD75A7F65}"/>
    <cellStyle name="_4dd2n08A_~1909232 4" xfId="550" xr:uid="{3CBAF31F-DEB0-4D1B-A991-8318918BD456}"/>
    <cellStyle name="_4dd2n08A_~1909232 5" xfId="551" xr:uid="{5A865D37-C013-4DAC-A418-65DA6D12CF28}"/>
    <cellStyle name="_4dd2n08A_~1909232 6" xfId="552" xr:uid="{E9B58B76-E371-44E3-9084-216CB52549B4}"/>
    <cellStyle name="_4dd2n08A_~1909232 7" xfId="553" xr:uid="{61C65A19-F2B6-4892-B9FF-0848BADF5221}"/>
    <cellStyle name="_4dd2n08A_~1909232 8" xfId="554" xr:uid="{9DFD8127-EEA6-472E-B681-19DF09D3E9FC}"/>
    <cellStyle name="_4dd2n08A_~1909232 9" xfId="555" xr:uid="{3DD4476E-75C1-467F-BC01-D05A4680628C}"/>
    <cellStyle name="_4dd2n08A_~1909232_OpEx Rec" xfId="556" xr:uid="{5AE3584E-42E2-4289-8F0D-919A16AEB37F}"/>
    <cellStyle name="_4dd2n08A_~1909232_OpExCapEx Summary Act F &amp; B" xfId="557" xr:uid="{6EE202CE-D4BE-4AD5-8DBE-570994C0C379}"/>
    <cellStyle name="_4dd2n08A_August CBPR Input" xfId="558" xr:uid="{785381AD-B403-444D-BCC8-341A8D4A95FC}"/>
    <cellStyle name="_4dd2n08A_August CBPR Input 10" xfId="559" xr:uid="{F5DE77A5-2DD5-46BB-B0AC-32F20747CEAB}"/>
    <cellStyle name="_4dd2n08A_August CBPR Input 11" xfId="560" xr:uid="{2ECC3583-A497-4079-951E-6C393010C646}"/>
    <cellStyle name="_4dd2n08A_August CBPR Input 12" xfId="561" xr:uid="{5914FA6B-2912-4081-83BC-A626005CE9ED}"/>
    <cellStyle name="_4dd2n08A_August CBPR Input 2" xfId="562" xr:uid="{AA83A233-0B48-40C5-8888-D6C5CBABA05F}"/>
    <cellStyle name="_4dd2n08A_August CBPR Input 3" xfId="563" xr:uid="{5073B612-D241-4BD3-AAE6-1BF23F564CEF}"/>
    <cellStyle name="_4dd2n08A_August CBPR Input 4" xfId="564" xr:uid="{45D9CB58-8EC3-40C6-BBC4-2248AEEBF4E6}"/>
    <cellStyle name="_4dd2n08A_August CBPR Input 5" xfId="565" xr:uid="{8126E564-73B6-4394-A0AF-00E5FF561034}"/>
    <cellStyle name="_4dd2n08A_August CBPR Input 6" xfId="566" xr:uid="{5DA78040-8849-4CBC-BF9E-2AE5063C8371}"/>
    <cellStyle name="_4dd2n08A_August CBPR Input 7" xfId="567" xr:uid="{95909170-F7BB-4F39-B36C-0480A3AE27F4}"/>
    <cellStyle name="_4dd2n08A_August CBPR Input 8" xfId="568" xr:uid="{631EA01C-2809-42FE-B9D8-894611309530}"/>
    <cellStyle name="_4dd2n08A_August CBPR Input 9" xfId="569" xr:uid="{962BED89-9B5A-4EF1-A898-B5F8FDE32E2C}"/>
    <cellStyle name="_4dd2n08A_August CBPR Input_OpEx Rec" xfId="570" xr:uid="{D8E4676D-D9ED-430E-B6C5-01D3CE7C3794}"/>
    <cellStyle name="_4dd2n08A_August CBPR Input_OpExCapEx Summary Act F &amp; B" xfId="571" xr:uid="{419CF340-BE28-41E0-B7C9-F5099D4D81F6}"/>
    <cellStyle name="_4dd2n08A_CF data" xfId="572" xr:uid="{234CE3AA-1D26-494A-9DBF-A79195C57352}"/>
    <cellStyle name="_4dd2n08A_Data_CapEx Figures" xfId="573" xr:uid="{CABAA838-E877-4AAC-A567-C7EDB9C675C2}"/>
    <cellStyle name="_4dd2n08A_Data_Cashflow Data" xfId="574" xr:uid="{34AB6FF4-CD24-4A7F-BFED-DCF5990F1368}"/>
    <cellStyle name="_4dd2n08A_Data_Cashflow Data_Data_Graph" xfId="575" xr:uid="{190C0338-BC0D-46F3-B384-2E6C69E77910}"/>
    <cellStyle name="_4dd2n08A_Data_Graph" xfId="576" xr:uid="{9990CEAC-3041-4502-A6F3-921EECBDC659}"/>
    <cellStyle name="_4dd2n08A_Graph Data" xfId="577" xr:uid="{56C0A416-9876-4B58-8088-71548BD8910E}"/>
    <cellStyle name="_4dd2n08A_Graph Data 10" xfId="578" xr:uid="{08C70F5E-EE68-4CE9-8D48-4755677F3F2F}"/>
    <cellStyle name="_4dd2n08A_Graph Data 11" xfId="579" xr:uid="{8D5ABB96-C1FF-48D8-8997-617F033CEA0E}"/>
    <cellStyle name="_4dd2n08A_Graph Data 12" xfId="580" xr:uid="{9160EE85-03DA-416E-A0F1-4391271AED3D}"/>
    <cellStyle name="_4dd2n08A_Graph Data 2" xfId="581" xr:uid="{57BE02CA-D161-40C6-9E3E-BF109C04B11E}"/>
    <cellStyle name="_4dd2n08A_Graph Data 3" xfId="582" xr:uid="{C3C02F5E-230A-453F-B3CA-2ECD13C9F5B4}"/>
    <cellStyle name="_4dd2n08A_Graph Data 4" xfId="583" xr:uid="{C109E5FA-13AC-4C08-9FFD-90200803CEDD}"/>
    <cellStyle name="_4dd2n08A_Graph Data 5" xfId="584" xr:uid="{62F30147-36F5-418E-A94B-88AF0F269B92}"/>
    <cellStyle name="_4dd2n08A_Graph Data 6" xfId="585" xr:uid="{0103FE4A-00BF-4DA8-B7BF-10FECD70E139}"/>
    <cellStyle name="_4dd2n08A_Graph Data 7" xfId="586" xr:uid="{5C52C299-657C-47AC-B453-9DED4EB792D5}"/>
    <cellStyle name="_4dd2n08A_Graph Data 8" xfId="587" xr:uid="{FACC28F8-DAB5-43BB-9A0B-1989D98A7888}"/>
    <cellStyle name="_4dd2n08A_Graph Data 9" xfId="588" xr:uid="{F99896C5-90B9-4E33-99CD-3E6DB68FC213}"/>
    <cellStyle name="_4dd2n08A_Graph Data_Appendix P&amp;L By Business Se (2)" xfId="589" xr:uid="{B0A6B441-7D45-47E1-9649-5481D6FCB88A}"/>
    <cellStyle name="_4dd2n08A_Graph Data_Appendix P&amp;L By Business Se (2) 10" xfId="590" xr:uid="{70F6C61C-2F2C-468A-A16F-71DF2C077AC6}"/>
    <cellStyle name="_4dd2n08A_Graph Data_Appendix P&amp;L By Business Se (2) 11" xfId="591" xr:uid="{6C6A9FB6-A912-4312-99EA-1CC59B360234}"/>
    <cellStyle name="_4dd2n08A_Graph Data_Appendix P&amp;L By Business Se (2) 12" xfId="592" xr:uid="{21717FD7-4AB8-4568-B075-118C51465B66}"/>
    <cellStyle name="_4dd2n08A_Graph Data_Appendix P&amp;L By Business Se (2) 2" xfId="593" xr:uid="{AB6112BB-B4A3-4574-80D2-C57CE5D7BC1A}"/>
    <cellStyle name="_4dd2n08A_Graph Data_Appendix P&amp;L By Business Se (2) 3" xfId="594" xr:uid="{0B407251-F528-445C-98AB-02462E4E47FF}"/>
    <cellStyle name="_4dd2n08A_Graph Data_Appendix P&amp;L By Business Se (2) 4" xfId="595" xr:uid="{90E89804-FADF-44B7-9B80-8E1FCDC1A2E4}"/>
    <cellStyle name="_4dd2n08A_Graph Data_Appendix P&amp;L By Business Se (2) 5" xfId="596" xr:uid="{339AADFA-3344-4191-88EF-8878128663DE}"/>
    <cellStyle name="_4dd2n08A_Graph Data_Appendix P&amp;L By Business Se (2) 6" xfId="597" xr:uid="{C9FBF027-2D70-4599-B553-B262AB012512}"/>
    <cellStyle name="_4dd2n08A_Graph Data_Appendix P&amp;L By Business Se (2) 7" xfId="598" xr:uid="{23AE5603-A511-441B-8645-DBC0207F3757}"/>
    <cellStyle name="_4dd2n08A_Graph Data_Appendix P&amp;L By Business Se (2) 8" xfId="599" xr:uid="{863C66F2-890A-4820-AACA-A481DE0B6B98}"/>
    <cellStyle name="_4dd2n08A_Graph Data_Appendix P&amp;L By Business Se (2) 9" xfId="600" xr:uid="{AA2B26D6-CCEF-4D37-992A-1A83C1712AB7}"/>
    <cellStyle name="_4dd2n08A_Graph Data_Appendix P&amp;L By Business Se (2)_OpExCapEx Summary Act F &amp; B" xfId="601" xr:uid="{93C1E95E-AB8A-4D05-B98D-0F16262E305E}"/>
    <cellStyle name="_4dd2n08A_Graph Data_Appendix P&amp;L By Business Segmen" xfId="602" xr:uid="{D449EC48-4F16-46CC-AD8C-DFBF8323E25E}"/>
    <cellStyle name="_4dd2n08A_Graph Data_Appendix P&amp;L By Business Segmen 10" xfId="603" xr:uid="{CA2ADD15-F7A1-4D9D-B378-A80C32BD0F8D}"/>
    <cellStyle name="_4dd2n08A_Graph Data_Appendix P&amp;L By Business Segmen 11" xfId="604" xr:uid="{FDAE7BBE-609D-46A5-BC36-62D74018FC7A}"/>
    <cellStyle name="_4dd2n08A_Graph Data_Appendix P&amp;L By Business Segmen 12" xfId="605" xr:uid="{5AAF7D09-917D-4968-848C-780D77033E74}"/>
    <cellStyle name="_4dd2n08A_Graph Data_Appendix P&amp;L By Business Segmen 2" xfId="606" xr:uid="{52D8E815-1721-4F8F-A00A-02CEEA130958}"/>
    <cellStyle name="_4dd2n08A_Graph Data_Appendix P&amp;L By Business Segmen 3" xfId="607" xr:uid="{F56560A9-8979-4EDD-A1E4-FE243ACB72ED}"/>
    <cellStyle name="_4dd2n08A_Graph Data_Appendix P&amp;L By Business Segmen 4" xfId="608" xr:uid="{BAB73829-10C1-473F-AAE7-C8382505F2CE}"/>
    <cellStyle name="_4dd2n08A_Graph Data_Appendix P&amp;L By Business Segmen 5" xfId="609" xr:uid="{29094A20-E864-482F-B6FF-2B02B2AC6033}"/>
    <cellStyle name="_4dd2n08A_Graph Data_Appendix P&amp;L By Business Segmen 6" xfId="610" xr:uid="{48B60D69-1CD0-4BB2-8A87-F57AAAE9F27E}"/>
    <cellStyle name="_4dd2n08A_Graph Data_Appendix P&amp;L By Business Segmen 7" xfId="611" xr:uid="{884E0555-35C9-4AEB-BBCC-15238A713F94}"/>
    <cellStyle name="_4dd2n08A_Graph Data_Appendix P&amp;L By Business Segmen 8" xfId="612" xr:uid="{DEFDD566-CCE3-4902-9522-DDB41950226A}"/>
    <cellStyle name="_4dd2n08A_Graph Data_Appendix P&amp;L By Business Segmen 9" xfId="613" xr:uid="{016573E2-9127-4CD0-9402-D38B866021FC}"/>
    <cellStyle name="_4dd2n08A_Graph Data_Appendix P&amp;L By Business Segmen_OpExCapEx Summary Act F &amp; B" xfId="614" xr:uid="{BEA1757A-1AF7-4772-807A-575DD0FF3062}"/>
    <cellStyle name="_4dd2n08A_Graph Data_Data_Divsional Summaries" xfId="615" xr:uid="{E1C1FEE6-EC25-4A4E-99A7-DA68D9C37112}"/>
    <cellStyle name="_4dd2n08A_Graph Data_Data_Divsional Summaries 10" xfId="616" xr:uid="{AD10A083-E5C4-412F-B852-15DDEE875006}"/>
    <cellStyle name="_4dd2n08A_Graph Data_Data_Divsional Summaries 11" xfId="617" xr:uid="{86B52F59-E3FF-4953-8917-2C8C8C73417C}"/>
    <cellStyle name="_4dd2n08A_Graph Data_Data_Divsional Summaries 12" xfId="618" xr:uid="{5851A062-F836-4FF0-88AA-A1DF740352B6}"/>
    <cellStyle name="_4dd2n08A_Graph Data_Data_Divsional Summaries 2" xfId="619" xr:uid="{2871C7E9-E29C-4E2A-90AD-0536B6B5EA04}"/>
    <cellStyle name="_4dd2n08A_Graph Data_Data_Divsional Summaries 3" xfId="620" xr:uid="{21F8AB00-E743-4D2C-9B80-07A150EEBFF7}"/>
    <cellStyle name="_4dd2n08A_Graph Data_Data_Divsional Summaries 4" xfId="621" xr:uid="{B5A10C7C-502B-4F22-A618-43D26F48C5A4}"/>
    <cellStyle name="_4dd2n08A_Graph Data_Data_Divsional Summaries 5" xfId="622" xr:uid="{3208C905-2F25-48D8-93DC-24F2E291E2A2}"/>
    <cellStyle name="_4dd2n08A_Graph Data_Data_Divsional Summaries 6" xfId="623" xr:uid="{C50B5F4E-6257-4673-9682-C5980C0B441B}"/>
    <cellStyle name="_4dd2n08A_Graph Data_Data_Divsional Summaries 7" xfId="624" xr:uid="{91921C55-9E6C-4DB9-8F49-3F66500F4BEB}"/>
    <cellStyle name="_4dd2n08A_Graph Data_Data_Divsional Summaries 8" xfId="625" xr:uid="{EB30DD0D-90D3-4CAC-96A1-D4CF06ADFC12}"/>
    <cellStyle name="_4dd2n08A_Graph Data_Data_Divsional Summaries 9" xfId="626" xr:uid="{326B22DB-C0B8-4014-AD65-E51227748338}"/>
    <cellStyle name="_4dd2n08A_Graph Data_Data_Divsional Summaries_OpExCapEx Summary Act F &amp; B" xfId="627" xr:uid="{3DD0EBF7-E998-4AE7-8A2B-686C1F35471A}"/>
    <cellStyle name="_4dd2n08A_Graph Data_Data_Graph" xfId="628" xr:uid="{991DE5E5-17A9-4A2B-AE46-270D9D4567C3}"/>
    <cellStyle name="_4dd2n08A_Graph Data_Divisional Rec" xfId="629" xr:uid="{95A82CBF-265E-4E01-B81C-AA1A64BC1D78}"/>
    <cellStyle name="_4dd2n08A_Graph Data_Divisional Rec 10" xfId="630" xr:uid="{69823F23-B448-42B2-AF10-5D72496E6586}"/>
    <cellStyle name="_4dd2n08A_Graph Data_Divisional Rec 11" xfId="631" xr:uid="{715A09E1-5F4A-419F-8346-393DA3C71DE0}"/>
    <cellStyle name="_4dd2n08A_Graph Data_Divisional Rec 12" xfId="632" xr:uid="{79E2AB16-FC88-4944-A88F-26FB8BC35DAE}"/>
    <cellStyle name="_4dd2n08A_Graph Data_Divisional Rec 2" xfId="633" xr:uid="{A04FD1E3-5ED5-497B-AF6B-719481A2E7FB}"/>
    <cellStyle name="_4dd2n08A_Graph Data_Divisional Rec 3" xfId="634" xr:uid="{DECA24D1-E6E1-4A37-8AF2-7B6ABC0BF287}"/>
    <cellStyle name="_4dd2n08A_Graph Data_Divisional Rec 4" xfId="635" xr:uid="{07E1D8C0-2BBC-427A-BC4F-AF507FE16365}"/>
    <cellStyle name="_4dd2n08A_Graph Data_Divisional Rec 5" xfId="636" xr:uid="{EE392984-7371-4AD6-90FF-68FDBDE82EBE}"/>
    <cellStyle name="_4dd2n08A_Graph Data_Divisional Rec 6" xfId="637" xr:uid="{535B5667-7F2B-4CFF-B84B-1A43A47C2569}"/>
    <cellStyle name="_4dd2n08A_Graph Data_Divisional Rec 7" xfId="638" xr:uid="{5902D6E1-9E3E-430D-9231-E4A61AA7B67F}"/>
    <cellStyle name="_4dd2n08A_Graph Data_Divisional Rec 8" xfId="639" xr:uid="{2D1FB07F-7F27-4AEF-ACC8-B6CAB199517E}"/>
    <cellStyle name="_4dd2n08A_Graph Data_Divisional Rec 9" xfId="640" xr:uid="{8B8C776F-297D-432C-9D93-F4434AA9DF21}"/>
    <cellStyle name="_4dd2n08A_Graph Data_Divisional Rec_OpExCapEx Summary Act F &amp; B" xfId="641" xr:uid="{A72803B7-7D0D-44B7-923B-1C1DD5E5BF64}"/>
    <cellStyle name="_4dd2n08A_Graph Data_OpEx Rec" xfId="642" xr:uid="{B13FCC0C-D61F-41B6-A638-02C6FDDFC3CD}"/>
    <cellStyle name="_4dd2n08A_Graph Data_OpExCapEx Summary Act F &amp; B" xfId="643" xr:uid="{AA41F9AB-FB51-4BD1-B7F3-71D4BD8100D6}"/>
    <cellStyle name="_4dd2n08A_MP List" xfId="644" xr:uid="{C6C7D5B1-3E01-4252-9494-4D612F14FA29}"/>
    <cellStyle name="_4dd2n08A_MP List_Tx F3 Input" xfId="645" xr:uid="{44AAAF38-FADE-48DD-B7BE-5D8E43162FD6}"/>
    <cellStyle name="_4dd2n08A_OpEx Rec" xfId="646" xr:uid="{4AE48813-72B8-4629-AD74-1D465477ED97}"/>
    <cellStyle name="_4dd2n08A_OpExCapEx Summary Act F &amp; B" xfId="647" xr:uid="{1B3484A4-023B-4991-A327-3E70BB18F6F2}"/>
    <cellStyle name="_4dd2n08A_Profit &amp; Loss" xfId="648" xr:uid="{A744D9E0-06B9-4A3F-8C2D-00C605AC3B41}"/>
    <cellStyle name="_4dd2n08A_Profit &amp; Loss 10" xfId="649" xr:uid="{C69C354E-6ADF-4C66-A6AB-205898AF3D42}"/>
    <cellStyle name="_4dd2n08A_Profit &amp; Loss 11" xfId="650" xr:uid="{44C84EC5-ED51-46DB-8D44-800B66A91687}"/>
    <cellStyle name="_4dd2n08A_Profit &amp; Loss 12" xfId="651" xr:uid="{4D347751-69E3-4E51-A8BA-F0225FEEDA4F}"/>
    <cellStyle name="_4dd2n08A_Profit &amp; Loss 2" xfId="652" xr:uid="{EB176472-EDDB-40F7-8BEB-8A7B8AA594CD}"/>
    <cellStyle name="_4dd2n08A_Profit &amp; Loss 3" xfId="653" xr:uid="{EE94987E-CB85-4007-A5DA-CD72EF54CCF0}"/>
    <cellStyle name="_4dd2n08A_Profit &amp; Loss 4" xfId="654" xr:uid="{578E0BBD-D977-4404-8648-6882EB0B7B64}"/>
    <cellStyle name="_4dd2n08A_Profit &amp; Loss 5" xfId="655" xr:uid="{55423DB3-D521-475A-8641-29E18353AA17}"/>
    <cellStyle name="_4dd2n08A_Profit &amp; Loss 6" xfId="656" xr:uid="{89E1BE2E-D3B0-43F6-BA17-0E1D681AA95F}"/>
    <cellStyle name="_4dd2n08A_Profit &amp; Loss 7" xfId="657" xr:uid="{48A7E3E7-839C-4DFA-864D-45E4B4CCE55D}"/>
    <cellStyle name="_4dd2n08A_Profit &amp; Loss 8" xfId="658" xr:uid="{1664C374-E45A-46FF-8952-9EF9A2237568}"/>
    <cellStyle name="_4dd2n08A_Profit &amp; Loss 9" xfId="659" xr:uid="{4E2A3D1D-83E6-4B41-B19F-7B89664C3511}"/>
    <cellStyle name="_4dd2n08A_Profit &amp; Loss_Data_Graph" xfId="660" xr:uid="{7B5CF619-8DBE-41D2-804F-B884D996E827}"/>
    <cellStyle name="_4dd2n08A_Profit &amp; Loss_OpExCapEx Summary Act F &amp; B" xfId="661" xr:uid="{DEC7F3C8-9ABE-4F19-A93E-1F60DD0F022E}"/>
    <cellStyle name="_4dd2n08A_Project List" xfId="662" xr:uid="{0EF99022-C7AF-4C7B-81CA-2F441ACE1BDA}"/>
    <cellStyle name="_4dd2n08A_Project List_Tx F3 Input" xfId="663" xr:uid="{9365E57F-3BA0-4206-8FD8-A35A344E95DC}"/>
    <cellStyle name="_4dd2n08A_Sheet1" xfId="664" xr:uid="{E40F5858-4CA7-4DDD-B83E-1C10EDD9DBD9}"/>
    <cellStyle name="_4dd2n08A_Sheet1 10" xfId="665" xr:uid="{3B8A53EA-87C0-440C-9F21-F75749E15090}"/>
    <cellStyle name="_4dd2n08A_Sheet1 11" xfId="666" xr:uid="{81E56B3E-AFF3-414F-A57D-8695F21BAAC5}"/>
    <cellStyle name="_4dd2n08A_Sheet1 12" xfId="667" xr:uid="{404DD077-26AF-40FF-B34A-4F7B82471979}"/>
    <cellStyle name="_4dd2n08A_Sheet1 2" xfId="668" xr:uid="{A7EEA0D8-3430-4F3C-AAB0-EC704ADBBF03}"/>
    <cellStyle name="_4dd2n08A_Sheet1 3" xfId="669" xr:uid="{2EABEB9A-C14B-49D0-9A50-F548E44B3F5A}"/>
    <cellStyle name="_4dd2n08A_Sheet1 4" xfId="670" xr:uid="{1F204CDB-AB68-4F2A-A983-F461871D5456}"/>
    <cellStyle name="_4dd2n08A_Sheet1 5" xfId="671" xr:uid="{33FB291F-93CE-4C5F-B6CC-9A2625D186FB}"/>
    <cellStyle name="_4dd2n08A_Sheet1 6" xfId="672" xr:uid="{38261BE7-C22D-49FD-9B2A-93ACE500A86F}"/>
    <cellStyle name="_4dd2n08A_Sheet1 7" xfId="673" xr:uid="{F220BAEA-3474-4CE4-AF7D-3AD92FE67064}"/>
    <cellStyle name="_4dd2n08A_Sheet1 8" xfId="674" xr:uid="{469167B6-3BA8-4848-9136-512A12FC5AB4}"/>
    <cellStyle name="_4dd2n08A_Sheet1 9" xfId="675" xr:uid="{C19D069D-0DB5-4999-A931-37231CCA056E}"/>
    <cellStyle name="_4dd2n08A_Sheet1_Appendix P&amp;L By Business Se (2)" xfId="676" xr:uid="{DF5B5291-88BD-46E2-B93F-D1FB26320DD1}"/>
    <cellStyle name="_4dd2n08A_Sheet1_Appendix P&amp;L By Business Se (2) 10" xfId="677" xr:uid="{7C9B6E66-35BB-42E9-A536-E4B0AA3709B2}"/>
    <cellStyle name="_4dd2n08A_Sheet1_Appendix P&amp;L By Business Se (2) 11" xfId="678" xr:uid="{2944D72F-05F8-4D90-B7EE-C7D193673EB9}"/>
    <cellStyle name="_4dd2n08A_Sheet1_Appendix P&amp;L By Business Se (2) 12" xfId="679" xr:uid="{9E1C7EB3-3AE6-406B-BCC0-B55AFAC0EBB7}"/>
    <cellStyle name="_4dd2n08A_Sheet1_Appendix P&amp;L By Business Se (2) 2" xfId="680" xr:uid="{99FA964D-B484-47C8-B5C8-AB115481681C}"/>
    <cellStyle name="_4dd2n08A_Sheet1_Appendix P&amp;L By Business Se (2) 3" xfId="681" xr:uid="{74C7C4C7-F385-44D3-B75C-4A4C34DB0EBF}"/>
    <cellStyle name="_4dd2n08A_Sheet1_Appendix P&amp;L By Business Se (2) 4" xfId="682" xr:uid="{859B24B4-F307-4FC4-B8B1-95B352C1C552}"/>
    <cellStyle name="_4dd2n08A_Sheet1_Appendix P&amp;L By Business Se (2) 5" xfId="683" xr:uid="{21E732E9-8D34-4BE8-8082-B290B9D5879C}"/>
    <cellStyle name="_4dd2n08A_Sheet1_Appendix P&amp;L By Business Se (2) 6" xfId="684" xr:uid="{FDBA5F60-AEAB-4282-AA03-103062CE9DE5}"/>
    <cellStyle name="_4dd2n08A_Sheet1_Appendix P&amp;L By Business Se (2) 7" xfId="685" xr:uid="{C058BA74-0D9B-4780-9C2D-468F54534DEB}"/>
    <cellStyle name="_4dd2n08A_Sheet1_Appendix P&amp;L By Business Se (2) 8" xfId="686" xr:uid="{148EA624-1C4A-4A0E-95B8-079529F9CF83}"/>
    <cellStyle name="_4dd2n08A_Sheet1_Appendix P&amp;L By Business Se (2) 9" xfId="687" xr:uid="{575689A3-B53C-4220-B86F-8F53462B7BA9}"/>
    <cellStyle name="_4dd2n08A_Sheet1_Appendix P&amp;L By Business Se (2)_OpExCapEx Summary Act F &amp; B" xfId="688" xr:uid="{48FFAA9A-CD4A-4957-B455-664F34331732}"/>
    <cellStyle name="_4dd2n08A_Sheet1_Appendix P&amp;L By Business Segmen" xfId="689" xr:uid="{0BECF0F7-843E-4F5B-8704-7D5F312A4913}"/>
    <cellStyle name="_4dd2n08A_Sheet1_Appendix P&amp;L By Business Segmen 10" xfId="690" xr:uid="{8784833A-7945-4A65-BA59-EBCD1016EC97}"/>
    <cellStyle name="_4dd2n08A_Sheet1_Appendix P&amp;L By Business Segmen 11" xfId="691" xr:uid="{6B83284F-BF6C-47A0-A0D2-903A7A45F83C}"/>
    <cellStyle name="_4dd2n08A_Sheet1_Appendix P&amp;L By Business Segmen 12" xfId="692" xr:uid="{4AE001DE-3A91-4513-8BC5-A84A1E576127}"/>
    <cellStyle name="_4dd2n08A_Sheet1_Appendix P&amp;L By Business Segmen 2" xfId="693" xr:uid="{A1065539-ABAF-427B-97FB-B59E2CA6C7C2}"/>
    <cellStyle name="_4dd2n08A_Sheet1_Appendix P&amp;L By Business Segmen 3" xfId="694" xr:uid="{8D54D764-DA3D-4F80-BED3-6D2E8509D95A}"/>
    <cellStyle name="_4dd2n08A_Sheet1_Appendix P&amp;L By Business Segmen 4" xfId="695" xr:uid="{0938A8E4-FB4D-4D0E-9C7D-BB2C42306D30}"/>
    <cellStyle name="_4dd2n08A_Sheet1_Appendix P&amp;L By Business Segmen 5" xfId="696" xr:uid="{D9DD095C-9C18-4095-971A-7FF307E0AABB}"/>
    <cellStyle name="_4dd2n08A_Sheet1_Appendix P&amp;L By Business Segmen 6" xfId="697" xr:uid="{BA07684E-2069-4223-A1EB-3AD7A5C6B045}"/>
    <cellStyle name="_4dd2n08A_Sheet1_Appendix P&amp;L By Business Segmen 7" xfId="698" xr:uid="{DFDAD0D8-797B-4948-8B5C-2573F62E139E}"/>
    <cellStyle name="_4dd2n08A_Sheet1_Appendix P&amp;L By Business Segmen 8" xfId="699" xr:uid="{F918E975-E4BB-45C4-A036-8BDD5D25FC15}"/>
    <cellStyle name="_4dd2n08A_Sheet1_Appendix P&amp;L By Business Segmen 9" xfId="700" xr:uid="{2386455F-F739-4186-A8F4-EB10A8142DE5}"/>
    <cellStyle name="_4dd2n08A_Sheet1_Appendix P&amp;L By Business Segmen_OpExCapEx Summary Act F &amp; B" xfId="701" xr:uid="{EEFC93E9-4E85-46A8-88E3-0779765286A9}"/>
    <cellStyle name="_4dd2n08A_Sheet1_Data_Divsional Summaries" xfId="702" xr:uid="{B3E7A902-D8CF-466F-A6C6-5F0939F061BD}"/>
    <cellStyle name="_4dd2n08A_Sheet1_Data_Divsional Summaries 10" xfId="703" xr:uid="{1561CBD2-1715-4410-AC4C-720543FDFF10}"/>
    <cellStyle name="_4dd2n08A_Sheet1_Data_Divsional Summaries 11" xfId="704" xr:uid="{B4997227-5F9B-43CD-92A1-0A364BB94E3C}"/>
    <cellStyle name="_4dd2n08A_Sheet1_Data_Divsional Summaries 12" xfId="705" xr:uid="{B6AC20E5-DF98-4FD9-A5AC-45F4AC080F16}"/>
    <cellStyle name="_4dd2n08A_Sheet1_Data_Divsional Summaries 2" xfId="706" xr:uid="{9F4A23F0-DFF3-48D7-AD72-A6FE6D3B90B4}"/>
    <cellStyle name="_4dd2n08A_Sheet1_Data_Divsional Summaries 3" xfId="707" xr:uid="{A0DD16EB-6866-4382-96D9-8B9188CE69C1}"/>
    <cellStyle name="_4dd2n08A_Sheet1_Data_Divsional Summaries 4" xfId="708" xr:uid="{86EF8851-5C04-4BE6-A22E-1B534B9677AD}"/>
    <cellStyle name="_4dd2n08A_Sheet1_Data_Divsional Summaries 5" xfId="709" xr:uid="{302F01DE-0B43-479C-ACF5-167F3DA49D5D}"/>
    <cellStyle name="_4dd2n08A_Sheet1_Data_Divsional Summaries 6" xfId="710" xr:uid="{BC13EC85-5C1D-4F39-A46F-22EB16A2DE30}"/>
    <cellStyle name="_4dd2n08A_Sheet1_Data_Divsional Summaries 7" xfId="711" xr:uid="{FA2466DB-E778-4F8B-9EB6-9E9F864CC419}"/>
    <cellStyle name="_4dd2n08A_Sheet1_Data_Divsional Summaries 8" xfId="712" xr:uid="{5C0DC4B3-B31D-4033-8FFE-1B1E6874A329}"/>
    <cellStyle name="_4dd2n08A_Sheet1_Data_Divsional Summaries 9" xfId="713" xr:uid="{E7244126-7EBB-4099-B3B2-479D50E65805}"/>
    <cellStyle name="_4dd2n08A_Sheet1_Data_Divsional Summaries_OpExCapEx Summary Act F &amp; B" xfId="714" xr:uid="{03C15171-787D-4416-8278-DDCC0334F390}"/>
    <cellStyle name="_4dd2n08A_Sheet1_Data_Graph" xfId="715" xr:uid="{01376AA6-C1BF-4335-B4B9-FA028F2A8430}"/>
    <cellStyle name="_4dd2n08A_Sheet1_Divisional Rec" xfId="716" xr:uid="{BF4C1703-3495-4165-9902-8AEC96B0519E}"/>
    <cellStyle name="_4dd2n08A_Sheet1_Divisional Rec 10" xfId="717" xr:uid="{582EEE57-D7B2-4C37-94C6-8718F1304464}"/>
    <cellStyle name="_4dd2n08A_Sheet1_Divisional Rec 11" xfId="718" xr:uid="{527CDD38-4992-49DF-9EBF-D6F8E1E0225B}"/>
    <cellStyle name="_4dd2n08A_Sheet1_Divisional Rec 12" xfId="719" xr:uid="{0E41AA98-7865-4BAF-BFFB-01EF818DA117}"/>
    <cellStyle name="_4dd2n08A_Sheet1_Divisional Rec 2" xfId="720" xr:uid="{5D23C8E3-E150-44F9-B4F0-95542F66C191}"/>
    <cellStyle name="_4dd2n08A_Sheet1_Divisional Rec 3" xfId="721" xr:uid="{236FDD53-22F8-400A-AC3A-6D77B938DFAE}"/>
    <cellStyle name="_4dd2n08A_Sheet1_Divisional Rec 4" xfId="722" xr:uid="{01F8C4D3-B82B-428F-AF50-3DCF4847FDF8}"/>
    <cellStyle name="_4dd2n08A_Sheet1_Divisional Rec 5" xfId="723" xr:uid="{4CD25C95-FB94-4AA0-B88A-22B85E65D9D0}"/>
    <cellStyle name="_4dd2n08A_Sheet1_Divisional Rec 6" xfId="724" xr:uid="{421D4919-ADDB-4F21-AAB6-E7E06BCAC40E}"/>
    <cellStyle name="_4dd2n08A_Sheet1_Divisional Rec 7" xfId="725" xr:uid="{83B2087D-AACE-45C9-B69D-E89656A6E2FF}"/>
    <cellStyle name="_4dd2n08A_Sheet1_Divisional Rec 8" xfId="726" xr:uid="{0615A60F-4AE5-4595-9DDC-86819B96134B}"/>
    <cellStyle name="_4dd2n08A_Sheet1_Divisional Rec 9" xfId="727" xr:uid="{A4880C98-2D9F-44F8-B78C-CD9F39F40E5A}"/>
    <cellStyle name="_4dd2n08A_Sheet1_Divisional Rec_OpExCapEx Summary Act F &amp; B" xfId="728" xr:uid="{E372F83C-6A35-4926-BE3D-E89FC9FD6E9A}"/>
    <cellStyle name="_4dd2n08A_Sheet1_OpEx Rec" xfId="729" xr:uid="{E44AB3EB-15FC-4E68-BFBD-FBC9F0C7D99B}"/>
    <cellStyle name="_4dd2n08A_Sheet1_OpExCapEx Summary Act F &amp; B" xfId="730" xr:uid="{FFAB12DC-3EC1-4AA8-8C98-435EF1923344}"/>
    <cellStyle name="_4dd2n08A_Sheet1_Tx F3 Input" xfId="731" xr:uid="{EEB3CF28-0844-4524-A1D9-25690AF608EE}"/>
    <cellStyle name="_4dd2n08A_Sheet2" xfId="732" xr:uid="{2CF9CE42-A4ED-4918-ACC5-2A9384C08BE0}"/>
    <cellStyle name="_4dd2n08A_Sheet2_Tx F3 Input" xfId="733" xr:uid="{7454ACCB-52C4-4D82-9011-FA3F21D8467D}"/>
    <cellStyle name="_4dd2n08A_Sheet4" xfId="734" xr:uid="{BFD092E1-C49C-431C-9DBA-65BBDC7C19FE}"/>
    <cellStyle name="_4dd2n08A_Sheet4_Tx F3 Input" xfId="735" xr:uid="{F5BD6AFC-72F2-48F3-944D-928C5AB1C9CD}"/>
    <cellStyle name="_4dd2n08A_Tables " xfId="736" xr:uid="{DAD8990B-A378-4630-AC99-A4226C9F1898}"/>
    <cellStyle name="_4dd2n08A_Tables  10" xfId="737" xr:uid="{57DE6291-2A8F-418B-8BEE-C41A96E90681}"/>
    <cellStyle name="_4dd2n08A_Tables  11" xfId="738" xr:uid="{B758B1CB-A684-4FC9-8942-AF3411F2A024}"/>
    <cellStyle name="_4dd2n08A_Tables  12" xfId="739" xr:uid="{A528620B-5762-4C6F-A86C-A3B89AA356C6}"/>
    <cellStyle name="_4dd2n08A_Tables  2" xfId="740" xr:uid="{377E7059-957F-42D3-BE40-025CDD01FA42}"/>
    <cellStyle name="_4dd2n08A_Tables  3" xfId="741" xr:uid="{931E40FC-5ADC-4321-947F-49A8E7520060}"/>
    <cellStyle name="_4dd2n08A_Tables  4" xfId="742" xr:uid="{D4853FF8-447A-4254-B90B-91BA3FEAA8C1}"/>
    <cellStyle name="_4dd2n08A_Tables  5" xfId="743" xr:uid="{02698FEA-7092-479A-BF62-5A771D003FA8}"/>
    <cellStyle name="_4dd2n08A_Tables  6" xfId="744" xr:uid="{800C5607-AF62-4438-AF2B-9113A8C9F9B9}"/>
    <cellStyle name="_4dd2n08A_Tables  7" xfId="745" xr:uid="{84FC0B89-CCBF-4E54-94EE-EC52993EE363}"/>
    <cellStyle name="_4dd2n08A_Tables  8" xfId="746" xr:uid="{F1A19829-3FAE-4556-83C5-E18DAC353FEB}"/>
    <cellStyle name="_4dd2n08A_Tables  9" xfId="747" xr:uid="{F34F9658-F777-4E49-9BE5-51C3FBF3137C}"/>
    <cellStyle name="_4dd2n08A_Tables _CF data" xfId="748" xr:uid="{AC9ED8D4-54C1-4175-8473-767401ABCFC8}"/>
    <cellStyle name="_4dd2n08A_Tables _Data_Cashflow Data" xfId="749" xr:uid="{C2DD31AB-F01E-4BBC-B0FD-5B19F14B6E08}"/>
    <cellStyle name="_4dd2n08A_Tables _OpEx Rec" xfId="750" xr:uid="{6F84DE04-7586-41FD-BE9C-3B74DB104A55}"/>
    <cellStyle name="_4dd2n08A_Tables _OpExCapEx Summary Act F &amp; B" xfId="751" xr:uid="{E1AB15F4-84DE-4552-97A5-33C10BF1DB0D}"/>
    <cellStyle name="_4dd2n08A_Tables _Variance By Division" xfId="752" xr:uid="{23E6A324-D64F-4F45-B59D-C98E95B2A8B3}"/>
    <cellStyle name="_4dd2n08A_Tx" xfId="753" xr:uid="{01B53823-B964-4575-A89F-3F6766B9FF06}"/>
    <cellStyle name="_4dd2n08A_Tx F3 Input" xfId="754" xr:uid="{1C46A0FE-0477-4969-A5DD-958555506D28}"/>
    <cellStyle name="_4dd2n08A_Tx_Tx F3 Input" xfId="755" xr:uid="{0A4D1DD5-CF0B-43C3-8440-4853A2D5670D}"/>
    <cellStyle name="_4dd2n08A_Variance By Division" xfId="756" xr:uid="{E5C87A1A-A496-462E-AEFB-8FDBBAF0A58E}"/>
    <cellStyle name="_4dd2n08A_Variance By Division_Data_Graph" xfId="757" xr:uid="{342EDEFE-BB64-487E-8CC9-7BF18DEDBFD9}"/>
    <cellStyle name="_4m_g701_" xfId="758" xr:uid="{49CD5776-6ED5-429D-A16E-C3C6A5862BF9}"/>
    <cellStyle name="_4m_g701_ 10" xfId="759" xr:uid="{88BA01BC-E405-42A1-907B-5BF8BDA907AA}"/>
    <cellStyle name="_4m_g701_ 11" xfId="760" xr:uid="{6AEA9D6D-3194-4459-B7E9-1896C4EC0051}"/>
    <cellStyle name="_4m_g701_ 12" xfId="761" xr:uid="{FBE897ED-4CA9-499C-B52A-A56A54C26E4C}"/>
    <cellStyle name="_4m_g701_ 2" xfId="762" xr:uid="{6ABA643B-FFA2-4DD7-9D0C-F468AF4589A9}"/>
    <cellStyle name="_4m_g701_ 3" xfId="763" xr:uid="{376F4073-AA63-4564-AE8D-D9053C94B471}"/>
    <cellStyle name="_4m_g701_ 4" xfId="764" xr:uid="{2CCDBB38-FE12-48DD-8D2D-ACC37071FEC8}"/>
    <cellStyle name="_4m_g701_ 5" xfId="765" xr:uid="{DD985EE2-6A7A-4467-A743-9518128E1B2B}"/>
    <cellStyle name="_4m_g701_ 6" xfId="766" xr:uid="{B7E6B4D3-BB6C-4648-94AE-D1176C650910}"/>
    <cellStyle name="_4m_g701_ 7" xfId="767" xr:uid="{1E4A3E9B-1DAB-4958-AC2F-7D29A519B4BC}"/>
    <cellStyle name="_4m_g701_ 8" xfId="768" xr:uid="{06BDF14B-8A36-4212-833D-BF8C0AB6731D}"/>
    <cellStyle name="_4m_g701_ 9" xfId="769" xr:uid="{5151AF0A-125A-4099-9524-27FD2FA50233}"/>
    <cellStyle name="_4m_g701__~1909232" xfId="770" xr:uid="{D302FD81-FF2E-4495-B695-17CE023FE962}"/>
    <cellStyle name="_4m_g701__~1909232 10" xfId="771" xr:uid="{95DE2D06-A0E1-4267-A976-3FAF7DE46F01}"/>
    <cellStyle name="_4m_g701__~1909232 11" xfId="772" xr:uid="{C7F9BAF3-2CDF-4D28-B51F-B0CE9C9BEDF7}"/>
    <cellStyle name="_4m_g701__~1909232 12" xfId="773" xr:uid="{1303D711-B8D8-40D3-8DB4-A726D5DBC1D3}"/>
    <cellStyle name="_4m_g701__~1909232 2" xfId="774" xr:uid="{14BFBF52-C90A-41FC-A8DE-E5D682A53051}"/>
    <cellStyle name="_4m_g701__~1909232 3" xfId="775" xr:uid="{559CBBCD-2040-408F-B3B0-CF2B2BB5E7A6}"/>
    <cellStyle name="_4m_g701__~1909232 4" xfId="776" xr:uid="{3CDF01EE-ADC4-4870-8E1D-9998948D6737}"/>
    <cellStyle name="_4m_g701__~1909232 5" xfId="777" xr:uid="{AECA3D5B-9DBA-450D-AA21-8005B742DDE9}"/>
    <cellStyle name="_4m_g701__~1909232 6" xfId="778" xr:uid="{8028BC74-116B-474B-9211-18F53178B623}"/>
    <cellStyle name="_4m_g701__~1909232 7" xfId="779" xr:uid="{420BF400-9535-4F9C-BFCD-D6D4F11095E5}"/>
    <cellStyle name="_4m_g701__~1909232 8" xfId="780" xr:uid="{0E324849-E128-4B52-AA33-67670BE8C275}"/>
    <cellStyle name="_4m_g701__~1909232 9" xfId="781" xr:uid="{75247338-7DC6-46BB-9EAF-5C2C2E960475}"/>
    <cellStyle name="_4m_g701__~1909232_OpEx Rec" xfId="782" xr:uid="{F786F15A-A905-40CC-B598-F36A589B20E7}"/>
    <cellStyle name="_4m_g701__~1909232_OpExCapEx Summary Act F &amp; B" xfId="783" xr:uid="{3DC76D91-59F1-4C99-B7B0-A7E6B82F3298}"/>
    <cellStyle name="_4m_g701__August CBPR Input" xfId="784" xr:uid="{D98950C1-25F9-4336-A257-961FA4A5FB72}"/>
    <cellStyle name="_4m_g701__August CBPR Input 10" xfId="785" xr:uid="{936B05E9-6C44-4ACE-8DD0-0F66707950FC}"/>
    <cellStyle name="_4m_g701__August CBPR Input 11" xfId="786" xr:uid="{B5D3D0C1-3B12-4126-8D9E-FBAB515322D6}"/>
    <cellStyle name="_4m_g701__August CBPR Input 12" xfId="787" xr:uid="{CDB6748E-600B-4062-BD64-143A0A3EC7A9}"/>
    <cellStyle name="_4m_g701__August CBPR Input 2" xfId="788" xr:uid="{298F717D-FE00-4E32-B14D-9CA658ADD138}"/>
    <cellStyle name="_4m_g701__August CBPR Input 3" xfId="789" xr:uid="{347F32CD-EB9F-4616-A53C-8DAE9530D3EB}"/>
    <cellStyle name="_4m_g701__August CBPR Input 4" xfId="790" xr:uid="{A23F4958-F7A9-4D1C-BAC0-981CA265E4E5}"/>
    <cellStyle name="_4m_g701__August CBPR Input 5" xfId="791" xr:uid="{518E0E25-609E-4455-8B3E-143E1D1D8326}"/>
    <cellStyle name="_4m_g701__August CBPR Input 6" xfId="792" xr:uid="{D3E5E1C1-416E-4628-B836-459190D59A44}"/>
    <cellStyle name="_4m_g701__August CBPR Input 7" xfId="793" xr:uid="{26FF4B59-4281-480D-ACBD-DA47233BA1D5}"/>
    <cellStyle name="_4m_g701__August CBPR Input 8" xfId="794" xr:uid="{5EDD04C6-D21A-4C80-80E5-DFC037429A27}"/>
    <cellStyle name="_4m_g701__August CBPR Input 9" xfId="795" xr:uid="{083BF87B-E522-4B93-82C3-EA91ED90380B}"/>
    <cellStyle name="_4m_g701__August CBPR Input_OpEx Rec" xfId="796" xr:uid="{FCD5AAFA-106B-4B70-856F-29A3908EC3B2}"/>
    <cellStyle name="_4m_g701__August CBPR Input_OpExCapEx Summary Act F &amp; B" xfId="797" xr:uid="{5EB0997F-8843-4D4D-AB98-6F9ADBE2EFF1}"/>
    <cellStyle name="_4m_g701__CF data" xfId="798" xr:uid="{21D8BAFD-9FF8-4C8E-96F2-15543366879A}"/>
    <cellStyle name="_4m_g701__Data_CapEx Figures" xfId="799" xr:uid="{7CF41BE2-3C1C-409E-881F-D1DA091A23EF}"/>
    <cellStyle name="_4m_g701__Data_Cashflow Data" xfId="800" xr:uid="{9981411A-8C03-42CE-9161-0F15ACAAE1CF}"/>
    <cellStyle name="_4m_g701__Data_Cashflow Data_Data_Graph" xfId="801" xr:uid="{67884929-D5F1-4FF2-B673-BBCBF3BEE04A}"/>
    <cellStyle name="_4m_g701__Data_Graph" xfId="802" xr:uid="{AA153063-3A13-428B-AA1B-FB4B56ABF1CD}"/>
    <cellStyle name="_4m_g701__Graph Data" xfId="803" xr:uid="{8E452295-7C76-4AE2-B831-E9A5B42F3A7E}"/>
    <cellStyle name="_4m_g701__Graph Data 10" xfId="804" xr:uid="{6F4E0B9A-A437-4387-97C4-05A64F96CA8A}"/>
    <cellStyle name="_4m_g701__Graph Data 11" xfId="805" xr:uid="{0329AC2E-B9B7-4737-9C1A-535310A0F40E}"/>
    <cellStyle name="_4m_g701__Graph Data 12" xfId="806" xr:uid="{3E6C5A9D-7D1A-4DEB-91B9-FBE0F67529D9}"/>
    <cellStyle name="_4m_g701__Graph Data 2" xfId="807" xr:uid="{BA4050ED-5C6E-4073-82FB-6FC326862104}"/>
    <cellStyle name="_4m_g701__Graph Data 3" xfId="808" xr:uid="{6B59706F-5CCD-4166-B175-A9AC80A3B71A}"/>
    <cellStyle name="_4m_g701__Graph Data 4" xfId="809" xr:uid="{73DAD4E9-822B-47C9-B669-3A7807380BD9}"/>
    <cellStyle name="_4m_g701__Graph Data 5" xfId="810" xr:uid="{AFB951A1-9E82-4BDF-ABA0-B72F90D6B548}"/>
    <cellStyle name="_4m_g701__Graph Data 6" xfId="811" xr:uid="{BDE7ED8D-E7BE-420E-927E-451EED38B2A1}"/>
    <cellStyle name="_4m_g701__Graph Data 7" xfId="812" xr:uid="{32371DC3-006C-4614-A459-4284BF4F02FB}"/>
    <cellStyle name="_4m_g701__Graph Data 8" xfId="813" xr:uid="{467D2AE8-8C2B-4EC5-9D05-4BD8BD97215F}"/>
    <cellStyle name="_4m_g701__Graph Data 9" xfId="814" xr:uid="{6D1E27FA-A37D-4183-9307-359BA743C42A}"/>
    <cellStyle name="_4m_g701__Graph Data_Appendix P&amp;L By Business Se (2)" xfId="815" xr:uid="{D84D37E8-2EAA-4520-9C27-C53D0CEBCA27}"/>
    <cellStyle name="_4m_g701__Graph Data_Appendix P&amp;L By Business Se (2) 10" xfId="816" xr:uid="{13D360E9-0D11-4E57-A18E-11FE90FBB4EC}"/>
    <cellStyle name="_4m_g701__Graph Data_Appendix P&amp;L By Business Se (2) 11" xfId="817" xr:uid="{12C63F4D-3A25-4328-A3F8-6825FF107B22}"/>
    <cellStyle name="_4m_g701__Graph Data_Appendix P&amp;L By Business Se (2) 12" xfId="818" xr:uid="{C320B156-B6BE-4A1C-BF75-2328F6C0A3F9}"/>
    <cellStyle name="_4m_g701__Graph Data_Appendix P&amp;L By Business Se (2) 2" xfId="819" xr:uid="{52C04A34-EA4B-4C94-B6BF-4D3E52C83814}"/>
    <cellStyle name="_4m_g701__Graph Data_Appendix P&amp;L By Business Se (2) 3" xfId="820" xr:uid="{D16EFFFF-7B87-47B1-800E-6E8A29E5B0B0}"/>
    <cellStyle name="_4m_g701__Graph Data_Appendix P&amp;L By Business Se (2) 4" xfId="821" xr:uid="{63870084-6A86-4760-AAB7-4DE3C4158CBA}"/>
    <cellStyle name="_4m_g701__Graph Data_Appendix P&amp;L By Business Se (2) 5" xfId="822" xr:uid="{0579C128-E86C-458F-8EA8-EF2BD1662EA4}"/>
    <cellStyle name="_4m_g701__Graph Data_Appendix P&amp;L By Business Se (2) 6" xfId="823" xr:uid="{31FE7ACB-3527-4BD8-AE48-243AA38ECCCC}"/>
    <cellStyle name="_4m_g701__Graph Data_Appendix P&amp;L By Business Se (2) 7" xfId="824" xr:uid="{AE8F8D7A-07DF-4DFA-A58F-8316B466029C}"/>
    <cellStyle name="_4m_g701__Graph Data_Appendix P&amp;L By Business Se (2) 8" xfId="825" xr:uid="{7B22FEAC-EB1B-4BCA-BBF6-B8D6A20C3A6E}"/>
    <cellStyle name="_4m_g701__Graph Data_Appendix P&amp;L By Business Se (2) 9" xfId="826" xr:uid="{81724536-BD1F-4B66-B61E-8398E0E62838}"/>
    <cellStyle name="_4m_g701__Graph Data_Appendix P&amp;L By Business Se (2)_OpExCapEx Summary Act F &amp; B" xfId="827" xr:uid="{252A344B-1A29-49F9-B7D1-049991DD5D6B}"/>
    <cellStyle name="_4m_g701__Graph Data_Appendix P&amp;L By Business Segmen" xfId="828" xr:uid="{4F020C44-CD9D-4C60-9FF0-96941BF8D38B}"/>
    <cellStyle name="_4m_g701__Graph Data_Appendix P&amp;L By Business Segmen 10" xfId="829" xr:uid="{1D1E6DBF-C03C-4AFC-A15C-724BF33B8FB5}"/>
    <cellStyle name="_4m_g701__Graph Data_Appendix P&amp;L By Business Segmen 11" xfId="830" xr:uid="{7203B40E-F631-4529-B338-105F31A348C4}"/>
    <cellStyle name="_4m_g701__Graph Data_Appendix P&amp;L By Business Segmen 12" xfId="831" xr:uid="{2A559451-DA56-4FCA-A649-6B9E7525D6AD}"/>
    <cellStyle name="_4m_g701__Graph Data_Appendix P&amp;L By Business Segmen 2" xfId="832" xr:uid="{3E38A351-81C2-44BB-B61B-BF8351EA05C7}"/>
    <cellStyle name="_4m_g701__Graph Data_Appendix P&amp;L By Business Segmen 3" xfId="833" xr:uid="{374F5F9C-1EEA-413D-8F91-32F3973ED130}"/>
    <cellStyle name="_4m_g701__Graph Data_Appendix P&amp;L By Business Segmen 4" xfId="834" xr:uid="{BC74A91B-0383-406D-A6B9-8BBE50A3A9B4}"/>
    <cellStyle name="_4m_g701__Graph Data_Appendix P&amp;L By Business Segmen 5" xfId="835" xr:uid="{72D958EE-C6BF-4565-9571-EF931014B1C0}"/>
    <cellStyle name="_4m_g701__Graph Data_Appendix P&amp;L By Business Segmen 6" xfId="836" xr:uid="{94338752-7156-402E-9CED-6EDC06CC9897}"/>
    <cellStyle name="_4m_g701__Graph Data_Appendix P&amp;L By Business Segmen 7" xfId="837" xr:uid="{DEE07994-4E43-47CB-B9A4-7C61FCD7C6B8}"/>
    <cellStyle name="_4m_g701__Graph Data_Appendix P&amp;L By Business Segmen 8" xfId="838" xr:uid="{44E66CD4-D506-4627-B6ED-50FE0245B92E}"/>
    <cellStyle name="_4m_g701__Graph Data_Appendix P&amp;L By Business Segmen 9" xfId="839" xr:uid="{63FD50E1-48B2-49C8-99C3-B44C85B3FDC9}"/>
    <cellStyle name="_4m_g701__Graph Data_Appendix P&amp;L By Business Segmen_OpExCapEx Summary Act F &amp; B" xfId="840" xr:uid="{4F26EFC6-7F5A-402F-8D38-CD02C1062D44}"/>
    <cellStyle name="_4m_g701__Graph Data_Data_Divsional Summaries" xfId="841" xr:uid="{E51B28A6-E3A5-41E9-9F73-88753B86DE8E}"/>
    <cellStyle name="_4m_g701__Graph Data_Data_Divsional Summaries 10" xfId="842" xr:uid="{0965F020-92A1-4722-96BD-724BAFA1A2D2}"/>
    <cellStyle name="_4m_g701__Graph Data_Data_Divsional Summaries 11" xfId="843" xr:uid="{54E69F84-A076-475D-9C97-F57AC2A647D8}"/>
    <cellStyle name="_4m_g701__Graph Data_Data_Divsional Summaries 12" xfId="844" xr:uid="{59621960-8F54-4C64-A6DA-9FAA3195E7C8}"/>
    <cellStyle name="_4m_g701__Graph Data_Data_Divsional Summaries 2" xfId="845" xr:uid="{A80061AC-6E72-4577-8D9A-BC75C293161C}"/>
    <cellStyle name="_4m_g701__Graph Data_Data_Divsional Summaries 3" xfId="846" xr:uid="{D3A7965F-D51C-4584-8C8F-690B32A98290}"/>
    <cellStyle name="_4m_g701__Graph Data_Data_Divsional Summaries 4" xfId="847" xr:uid="{2F9186B3-2208-4303-A125-D4F7AE761FD1}"/>
    <cellStyle name="_4m_g701__Graph Data_Data_Divsional Summaries 5" xfId="848" xr:uid="{5D150544-2560-4A1C-8D1E-F04F5DFCD635}"/>
    <cellStyle name="_4m_g701__Graph Data_Data_Divsional Summaries 6" xfId="849" xr:uid="{318A58F2-80E6-47A1-89B6-9535ECE7FB45}"/>
    <cellStyle name="_4m_g701__Graph Data_Data_Divsional Summaries 7" xfId="850" xr:uid="{920B320E-72B1-4F9D-BB0D-2884DD8A5624}"/>
    <cellStyle name="_4m_g701__Graph Data_Data_Divsional Summaries 8" xfId="851" xr:uid="{327E5BE5-AB6E-44B5-ADD7-4D13602259B5}"/>
    <cellStyle name="_4m_g701__Graph Data_Data_Divsional Summaries 9" xfId="852" xr:uid="{65BF0088-1C97-405A-9114-75CA27C170CA}"/>
    <cellStyle name="_4m_g701__Graph Data_Data_Divsional Summaries_OpExCapEx Summary Act F &amp; B" xfId="853" xr:uid="{D23204F2-2429-4368-87C4-781885EDD77A}"/>
    <cellStyle name="_4m_g701__Graph Data_Data_Graph" xfId="854" xr:uid="{FCB0780F-A4E8-400E-8DD0-80AD0B40B69C}"/>
    <cellStyle name="_4m_g701__Graph Data_Divisional Rec" xfId="855" xr:uid="{EA9446AE-7B0B-47FB-9C4F-4D2A7FB35371}"/>
    <cellStyle name="_4m_g701__Graph Data_Divisional Rec 10" xfId="856" xr:uid="{795E83B7-AFCE-48EA-89A4-CCB351865095}"/>
    <cellStyle name="_4m_g701__Graph Data_Divisional Rec 11" xfId="857" xr:uid="{B828F77F-89BE-466A-A6B8-80024B322966}"/>
    <cellStyle name="_4m_g701__Graph Data_Divisional Rec 12" xfId="858" xr:uid="{9E2FBF94-1509-453E-BB95-F5337EBE3B47}"/>
    <cellStyle name="_4m_g701__Graph Data_Divisional Rec 2" xfId="859" xr:uid="{EE165A29-56D3-4284-A096-A58E8522F7FD}"/>
    <cellStyle name="_4m_g701__Graph Data_Divisional Rec 3" xfId="860" xr:uid="{D570E8CB-EBF1-42BD-9C2D-33C892491E23}"/>
    <cellStyle name="_4m_g701__Graph Data_Divisional Rec 4" xfId="861" xr:uid="{2C837A77-30F4-4FCA-B254-3410A55BFEEA}"/>
    <cellStyle name="_4m_g701__Graph Data_Divisional Rec 5" xfId="862" xr:uid="{A3963053-917D-446F-99AE-9BCCE7A25AB6}"/>
    <cellStyle name="_4m_g701__Graph Data_Divisional Rec 6" xfId="863" xr:uid="{36E3C576-E247-4536-A217-CEAED9E45B4C}"/>
    <cellStyle name="_4m_g701__Graph Data_Divisional Rec 7" xfId="864" xr:uid="{40BEDEBC-7FC1-4566-BEAA-D550F64DEAFA}"/>
    <cellStyle name="_4m_g701__Graph Data_Divisional Rec 8" xfId="865" xr:uid="{2D1B3AFF-1993-4B9B-95C1-CF70143717C2}"/>
    <cellStyle name="_4m_g701__Graph Data_Divisional Rec 9" xfId="866" xr:uid="{E8C0C773-81C7-4719-99FA-34B9B1493E6A}"/>
    <cellStyle name="_4m_g701__Graph Data_Divisional Rec_OpExCapEx Summary Act F &amp; B" xfId="867" xr:uid="{7FF8191C-B789-4A9D-B3ED-AC7D6C9436E3}"/>
    <cellStyle name="_4m_g701__Graph Data_OpEx Rec" xfId="868" xr:uid="{48A056CF-846C-483C-A642-B618910CE68E}"/>
    <cellStyle name="_4m_g701__Graph Data_OpExCapEx Summary Act F &amp; B" xfId="869" xr:uid="{2BADBEB3-D3EB-4E5E-9005-418C3EE307FF}"/>
    <cellStyle name="_4m_g701__MP List" xfId="870" xr:uid="{7F0E170F-B737-44F5-A938-6CC01EB41A02}"/>
    <cellStyle name="_4m_g701__MP List_Tx F3 Input" xfId="871" xr:uid="{A83AE4A8-8647-440B-AF77-92364F5037CA}"/>
    <cellStyle name="_4m_g701__OpEx Rec" xfId="872" xr:uid="{E9F62924-6AD6-42DE-AAFE-3AFD3AFA3BE4}"/>
    <cellStyle name="_4m_g701__OpExCapEx Summary Act F &amp; B" xfId="873" xr:uid="{8398041E-1167-474F-8CF0-D7DCD3527F8D}"/>
    <cellStyle name="_4m_g701__Profit &amp; Loss" xfId="874" xr:uid="{90BF067A-578E-4424-A27B-53E62928816A}"/>
    <cellStyle name="_4m_g701__Profit &amp; Loss 10" xfId="875" xr:uid="{44C955DB-63BC-4262-8C14-66348F27B4DD}"/>
    <cellStyle name="_4m_g701__Profit &amp; Loss 11" xfId="876" xr:uid="{A5F12849-F77A-4097-9D63-31374FB3459B}"/>
    <cellStyle name="_4m_g701__Profit &amp; Loss 12" xfId="877" xr:uid="{78546033-3183-439B-B3FB-F3FEFC3AD191}"/>
    <cellStyle name="_4m_g701__Profit &amp; Loss 2" xfId="878" xr:uid="{1CA4DB61-E755-4954-B38E-1751B5230D59}"/>
    <cellStyle name="_4m_g701__Profit &amp; Loss 3" xfId="879" xr:uid="{70B6DB79-E00B-42D7-93CE-470FB5A2BFAA}"/>
    <cellStyle name="_4m_g701__Profit &amp; Loss 4" xfId="880" xr:uid="{9D59F2A4-63B4-4313-A4DD-11169DBE91A9}"/>
    <cellStyle name="_4m_g701__Profit &amp; Loss 5" xfId="881" xr:uid="{78E02FD6-D6DB-4B56-990B-E583A1391295}"/>
    <cellStyle name="_4m_g701__Profit &amp; Loss 6" xfId="882" xr:uid="{CFC5F9B0-6F1D-446E-ACBB-96E7CE5A4979}"/>
    <cellStyle name="_4m_g701__Profit &amp; Loss 7" xfId="883" xr:uid="{E43AE09E-0DE2-4BD2-96BD-2D473B1C9C23}"/>
    <cellStyle name="_4m_g701__Profit &amp; Loss 8" xfId="884" xr:uid="{55596103-779C-43AF-A94F-D481E5951A67}"/>
    <cellStyle name="_4m_g701__Profit &amp; Loss 9" xfId="885" xr:uid="{E175AE3E-052D-40C2-BEB4-37E444F907CC}"/>
    <cellStyle name="_4m_g701__Profit &amp; Loss_Data_Graph" xfId="886" xr:uid="{22A35778-C55A-464F-A3C8-9046C8E59140}"/>
    <cellStyle name="_4m_g701__Profit &amp; Loss_OpExCapEx Summary Act F &amp; B" xfId="887" xr:uid="{A217D11E-746F-4970-BFE0-28C0135F0CE9}"/>
    <cellStyle name="_4m_g701__Project List" xfId="888" xr:uid="{589C672A-0F5F-435C-BA46-655FAB3DDEF9}"/>
    <cellStyle name="_4m_g701__Project List_Tx F3 Input" xfId="889" xr:uid="{5DAEF383-8336-4BFF-9B76-FE50DFC0F24D}"/>
    <cellStyle name="_4m_g701__Sheet1" xfId="890" xr:uid="{98E911BF-D657-4CD2-8814-093E27008DFE}"/>
    <cellStyle name="_4m_g701__Sheet1 10" xfId="891" xr:uid="{A21BF2A5-0875-424E-9557-C84341B0405B}"/>
    <cellStyle name="_4m_g701__Sheet1 11" xfId="892" xr:uid="{962F34DC-B1DE-406E-B03B-14A078CDA44C}"/>
    <cellStyle name="_4m_g701__Sheet1 12" xfId="893" xr:uid="{2017E275-F7A6-442D-9475-B6773C948BA7}"/>
    <cellStyle name="_4m_g701__Sheet1 2" xfId="894" xr:uid="{39856A8C-4D6D-479C-B791-4CD778136D55}"/>
    <cellStyle name="_4m_g701__Sheet1 3" xfId="895" xr:uid="{71F08F21-793D-4212-862F-75D2DBEF868D}"/>
    <cellStyle name="_4m_g701__Sheet1 4" xfId="896" xr:uid="{89C92538-EBD5-4D40-9A85-702196946E19}"/>
    <cellStyle name="_4m_g701__Sheet1 5" xfId="897" xr:uid="{E3C15C0F-5782-4F83-9F25-07C387364CBD}"/>
    <cellStyle name="_4m_g701__Sheet1 6" xfId="898" xr:uid="{C6A32455-ACE8-42AA-866E-BC5CE9A58635}"/>
    <cellStyle name="_4m_g701__Sheet1 7" xfId="899" xr:uid="{4E4D91BE-C76D-4920-9B42-DDAA687C45BA}"/>
    <cellStyle name="_4m_g701__Sheet1 8" xfId="900" xr:uid="{5BD2374F-3BEE-4568-B018-DE36BF54E7B4}"/>
    <cellStyle name="_4m_g701__Sheet1 9" xfId="901" xr:uid="{4AD6F987-5ADC-4F8E-A53E-789BBE83EFC7}"/>
    <cellStyle name="_4m_g701__Sheet1_Appendix P&amp;L By Business Se (2)" xfId="902" xr:uid="{282EE0E9-975F-40BA-812D-B262CEE37625}"/>
    <cellStyle name="_4m_g701__Sheet1_Appendix P&amp;L By Business Se (2) 10" xfId="903" xr:uid="{8C157AAF-B6BA-4229-A73F-5853228492C8}"/>
    <cellStyle name="_4m_g701__Sheet1_Appendix P&amp;L By Business Se (2) 11" xfId="904" xr:uid="{8405F6EF-4970-4327-9863-974C73B074D1}"/>
    <cellStyle name="_4m_g701__Sheet1_Appendix P&amp;L By Business Se (2) 12" xfId="905" xr:uid="{A18E0A80-A3E4-4B66-8F25-049ADA6E4224}"/>
    <cellStyle name="_4m_g701__Sheet1_Appendix P&amp;L By Business Se (2) 2" xfId="906" xr:uid="{88F19ED4-6EF2-44FD-B8E4-640DC5816156}"/>
    <cellStyle name="_4m_g701__Sheet1_Appendix P&amp;L By Business Se (2) 3" xfId="907" xr:uid="{C7D89DE7-0420-48DE-A166-3BD1F1087CC1}"/>
    <cellStyle name="_4m_g701__Sheet1_Appendix P&amp;L By Business Se (2) 4" xfId="908" xr:uid="{F8A9FB91-C643-494E-952B-A24BF0D7EFFF}"/>
    <cellStyle name="_4m_g701__Sheet1_Appendix P&amp;L By Business Se (2) 5" xfId="909" xr:uid="{108E60BA-A1C5-43CD-BCBA-449E7FEB6BF0}"/>
    <cellStyle name="_4m_g701__Sheet1_Appendix P&amp;L By Business Se (2) 6" xfId="910" xr:uid="{1EF62644-8DA3-49A2-BCF9-8F27325C60BD}"/>
    <cellStyle name="_4m_g701__Sheet1_Appendix P&amp;L By Business Se (2) 7" xfId="911" xr:uid="{ADA28961-2579-4D44-98E6-1E6504E71BE0}"/>
    <cellStyle name="_4m_g701__Sheet1_Appendix P&amp;L By Business Se (2) 8" xfId="912" xr:uid="{83171FC4-9EAE-43DC-8141-5248B7E9454A}"/>
    <cellStyle name="_4m_g701__Sheet1_Appendix P&amp;L By Business Se (2) 9" xfId="913" xr:uid="{80F89346-3DB2-4C54-B136-1E5DE7C25440}"/>
    <cellStyle name="_4m_g701__Sheet1_Appendix P&amp;L By Business Se (2)_OpExCapEx Summary Act F &amp; B" xfId="914" xr:uid="{FE339D87-6BA6-48DC-A1E1-E5458C3E6588}"/>
    <cellStyle name="_4m_g701__Sheet1_Appendix P&amp;L By Business Segmen" xfId="915" xr:uid="{44F6D48A-C278-461B-AC63-344B35981BF2}"/>
    <cellStyle name="_4m_g701__Sheet1_Appendix P&amp;L By Business Segmen 10" xfId="916" xr:uid="{D659B9EF-8931-4364-804E-7673B27A5756}"/>
    <cellStyle name="_4m_g701__Sheet1_Appendix P&amp;L By Business Segmen 11" xfId="917" xr:uid="{DB6BE797-06EA-4D88-98F3-88B4773A291A}"/>
    <cellStyle name="_4m_g701__Sheet1_Appendix P&amp;L By Business Segmen 12" xfId="918" xr:uid="{4295A025-5EFA-40B4-8288-0FA55273612B}"/>
    <cellStyle name="_4m_g701__Sheet1_Appendix P&amp;L By Business Segmen 2" xfId="919" xr:uid="{8237AAAA-E6D3-4EE7-9A4F-2185B09B099C}"/>
    <cellStyle name="_4m_g701__Sheet1_Appendix P&amp;L By Business Segmen 3" xfId="920" xr:uid="{83D62DCA-D66D-43FB-88DC-14A93BFC5B3F}"/>
    <cellStyle name="_4m_g701__Sheet1_Appendix P&amp;L By Business Segmen 4" xfId="921" xr:uid="{F15E9324-A99F-431B-894B-7CF6AFC3A0A6}"/>
    <cellStyle name="_4m_g701__Sheet1_Appendix P&amp;L By Business Segmen 5" xfId="922" xr:uid="{8834C72F-69F9-4A67-BC83-7D0DEEC4522F}"/>
    <cellStyle name="_4m_g701__Sheet1_Appendix P&amp;L By Business Segmen 6" xfId="923" xr:uid="{6F5EE17B-CF41-4336-85C8-57A03A155DD4}"/>
    <cellStyle name="_4m_g701__Sheet1_Appendix P&amp;L By Business Segmen 7" xfId="924" xr:uid="{EE75F1DF-866E-4EA3-91E9-941A4415D7D6}"/>
    <cellStyle name="_4m_g701__Sheet1_Appendix P&amp;L By Business Segmen 8" xfId="925" xr:uid="{0A40D51A-F050-4677-A697-74B4F03AE104}"/>
    <cellStyle name="_4m_g701__Sheet1_Appendix P&amp;L By Business Segmen 9" xfId="926" xr:uid="{016A32EB-0C89-48CD-A00B-1222E7FDED70}"/>
    <cellStyle name="_4m_g701__Sheet1_Appendix P&amp;L By Business Segmen_OpExCapEx Summary Act F &amp; B" xfId="927" xr:uid="{9FD9A8AC-41C4-4B73-9F96-6AF9B918C189}"/>
    <cellStyle name="_4m_g701__Sheet1_Data_Divsional Summaries" xfId="928" xr:uid="{4E8E225F-C2FF-499B-B913-41D06E819626}"/>
    <cellStyle name="_4m_g701__Sheet1_Data_Divsional Summaries 10" xfId="929" xr:uid="{C981678D-2EC5-4BC8-AEB0-5C0925A1B71D}"/>
    <cellStyle name="_4m_g701__Sheet1_Data_Divsional Summaries 11" xfId="930" xr:uid="{0016D181-5588-4D04-8792-EABF858C1E64}"/>
    <cellStyle name="_4m_g701__Sheet1_Data_Divsional Summaries 12" xfId="931" xr:uid="{C95723EE-333F-4149-8197-EFCEB9BC5320}"/>
    <cellStyle name="_4m_g701__Sheet1_Data_Divsional Summaries 2" xfId="932" xr:uid="{EB89A29B-8477-440D-8D36-667CC503F8B7}"/>
    <cellStyle name="_4m_g701__Sheet1_Data_Divsional Summaries 3" xfId="933" xr:uid="{D138AAF2-AC51-42A9-BE7B-F9387AE5A7B3}"/>
    <cellStyle name="_4m_g701__Sheet1_Data_Divsional Summaries 4" xfId="934" xr:uid="{E67627E4-EAD7-418D-8BAC-E3F6AD9DFD67}"/>
    <cellStyle name="_4m_g701__Sheet1_Data_Divsional Summaries 5" xfId="935" xr:uid="{AF1DFCA3-AC05-47DD-8F28-258B9955A3BD}"/>
    <cellStyle name="_4m_g701__Sheet1_Data_Divsional Summaries 6" xfId="936" xr:uid="{35BE643C-CEE8-4DBC-9D69-7D864932994A}"/>
    <cellStyle name="_4m_g701__Sheet1_Data_Divsional Summaries 7" xfId="937" xr:uid="{82154780-4729-4EDB-97C7-37A0F4ABC10A}"/>
    <cellStyle name="_4m_g701__Sheet1_Data_Divsional Summaries 8" xfId="938" xr:uid="{2CEEB269-6A5A-4F37-A5BE-52FE65B54677}"/>
    <cellStyle name="_4m_g701__Sheet1_Data_Divsional Summaries 9" xfId="939" xr:uid="{43EE695C-6F00-4369-9127-29CAE5021922}"/>
    <cellStyle name="_4m_g701__Sheet1_Data_Divsional Summaries_OpExCapEx Summary Act F &amp; B" xfId="940" xr:uid="{9AEE102F-2C10-41D0-8DBB-18C08A833B9E}"/>
    <cellStyle name="_4m_g701__Sheet1_Data_Graph" xfId="941" xr:uid="{93AB2D55-979A-4D75-AF78-68EACE0E7B98}"/>
    <cellStyle name="_4m_g701__Sheet1_Divisional Rec" xfId="942" xr:uid="{DC698F23-1E8F-49CE-89C1-45865656645A}"/>
    <cellStyle name="_4m_g701__Sheet1_Divisional Rec 10" xfId="943" xr:uid="{F38495FE-14F4-48C3-A8F5-306802C1F638}"/>
    <cellStyle name="_4m_g701__Sheet1_Divisional Rec 11" xfId="944" xr:uid="{2D7BAB58-7C64-43ED-AA89-C36D2640C444}"/>
    <cellStyle name="_4m_g701__Sheet1_Divisional Rec 12" xfId="945" xr:uid="{AED8C646-19DF-4AE1-8804-9A6F009B7DCC}"/>
    <cellStyle name="_4m_g701__Sheet1_Divisional Rec 2" xfId="946" xr:uid="{6B7AADD0-3B6C-47E0-888A-12D84D098EC1}"/>
    <cellStyle name="_4m_g701__Sheet1_Divisional Rec 3" xfId="947" xr:uid="{B8D48E11-A7F0-4465-90DA-35F68D18930C}"/>
    <cellStyle name="_4m_g701__Sheet1_Divisional Rec 4" xfId="948" xr:uid="{7C01A2B7-1C6D-48D7-AA8D-608B8CFBC275}"/>
    <cellStyle name="_4m_g701__Sheet1_Divisional Rec 5" xfId="949" xr:uid="{A6653C5B-A5E1-4D25-892E-246B49603C90}"/>
    <cellStyle name="_4m_g701__Sheet1_Divisional Rec 6" xfId="950" xr:uid="{76FCD689-F998-4442-A6DF-C153D961FAA5}"/>
    <cellStyle name="_4m_g701__Sheet1_Divisional Rec 7" xfId="951" xr:uid="{5FB29807-04D2-4898-84BA-B17C40E6391D}"/>
    <cellStyle name="_4m_g701__Sheet1_Divisional Rec 8" xfId="952" xr:uid="{E8EB12D8-9B01-4D8F-93BD-3236FC69CA71}"/>
    <cellStyle name="_4m_g701__Sheet1_Divisional Rec 9" xfId="953" xr:uid="{05D9296F-68FB-42D4-A507-24D9B95F01B6}"/>
    <cellStyle name="_4m_g701__Sheet1_Divisional Rec_OpExCapEx Summary Act F &amp; B" xfId="954" xr:uid="{9D367ABA-E68F-4062-83DE-4B5F693CC8DD}"/>
    <cellStyle name="_4m_g701__Sheet1_OpEx Rec" xfId="955" xr:uid="{F5778B1D-B7DB-40E7-B7FF-B546736B1536}"/>
    <cellStyle name="_4m_g701__Sheet1_OpExCapEx Summary Act F &amp; B" xfId="956" xr:uid="{260EA014-75AE-4011-9301-3DD73D2294E7}"/>
    <cellStyle name="_4m_g701__Sheet1_Tx F3 Input" xfId="957" xr:uid="{CEB48502-9EB8-4014-841A-149D53B9D51D}"/>
    <cellStyle name="_4m_g701__Sheet2" xfId="958" xr:uid="{B4043617-D5F4-4004-85AE-DE4F37305614}"/>
    <cellStyle name="_4m_g701__Sheet2_Tx F3 Input" xfId="959" xr:uid="{340BA05E-1084-4BF4-B9A5-0A4014464F6B}"/>
    <cellStyle name="_4m_g701__Sheet4" xfId="960" xr:uid="{9EAAEC09-449B-4E35-8C4C-4D7E4A061BD2}"/>
    <cellStyle name="_4m_g701__Sheet4_Tx F3 Input" xfId="961" xr:uid="{77BAAA4D-E022-4097-8CB1-C13AB36370EB}"/>
    <cellStyle name="_4m_g701__Tables " xfId="962" xr:uid="{0EF4662C-5155-4D1A-9740-497F15231533}"/>
    <cellStyle name="_4m_g701__Tables  10" xfId="963" xr:uid="{34B16F30-8FAB-4CEE-8115-735C2C1A10FF}"/>
    <cellStyle name="_4m_g701__Tables  11" xfId="964" xr:uid="{FD50A3B2-B7FD-4DAA-945C-3C7588947F14}"/>
    <cellStyle name="_4m_g701__Tables  12" xfId="965" xr:uid="{7611768C-01CC-4890-9933-EE0126E2DB0C}"/>
    <cellStyle name="_4m_g701__Tables  2" xfId="966" xr:uid="{97831BC4-E9FD-4FBC-B034-B7ED00DE3F03}"/>
    <cellStyle name="_4m_g701__Tables  3" xfId="967" xr:uid="{83D3A19A-B0FD-451C-B3C7-E7D7AE2A120D}"/>
    <cellStyle name="_4m_g701__Tables  4" xfId="968" xr:uid="{279702A6-5054-446A-9D22-9A22ABBB3D6F}"/>
    <cellStyle name="_4m_g701__Tables  5" xfId="969" xr:uid="{E1405F86-D3AE-428D-AE67-AE2A3DB432B4}"/>
    <cellStyle name="_4m_g701__Tables  6" xfId="970" xr:uid="{EA1F4BEE-FF36-4FE4-9B05-9F6E94999428}"/>
    <cellStyle name="_4m_g701__Tables  7" xfId="971" xr:uid="{BED0FDC6-32EC-4204-85D7-FD899792D4A1}"/>
    <cellStyle name="_4m_g701__Tables  8" xfId="972" xr:uid="{99A03892-0942-4E1A-AA45-0E6A37B1A172}"/>
    <cellStyle name="_4m_g701__Tables  9" xfId="973" xr:uid="{EAB0742C-B7E7-43C7-9A76-941756DD47E1}"/>
    <cellStyle name="_4m_g701__Tables _CF data" xfId="974" xr:uid="{E106E051-75F6-4DB5-883B-4548039042E4}"/>
    <cellStyle name="_4m_g701__Tables _Data_Cashflow Data" xfId="975" xr:uid="{B833A587-8BAB-4249-A0F1-C44F5ADC2EF0}"/>
    <cellStyle name="_4m_g701__Tables _OpEx Rec" xfId="976" xr:uid="{7457B1B6-2425-421A-8E7A-A6A270C0A597}"/>
    <cellStyle name="_4m_g701__Tables _OpExCapEx Summary Act F &amp; B" xfId="977" xr:uid="{95FFAF82-4DE4-46A8-A6F6-C3B8DD00DE02}"/>
    <cellStyle name="_4m_g701__Tables _Variance By Division" xfId="978" xr:uid="{AD45D22A-3689-4595-B36F-CF0F9B3A88E1}"/>
    <cellStyle name="_4m_g701__Tx" xfId="979" xr:uid="{EAEF1B12-964C-4B7F-B904-F3A2C60907A2}"/>
    <cellStyle name="_4m_g701__Tx 2" xfId="980" xr:uid="{9E1EEC19-B5E4-4772-A15F-ED5F6567A398}"/>
    <cellStyle name="_4m_g701__Tx F3 Input" xfId="981" xr:uid="{E2A7F884-955F-4D47-942D-F540D547174E}"/>
    <cellStyle name="_4m_g701__Tx_Tx F3 Input" xfId="982" xr:uid="{115D70C7-07CF-4DF0-8911-CDBAF5206AB4}"/>
    <cellStyle name="_4m_g701__Variance By Division" xfId="983" xr:uid="{9DFAB49B-4308-49A2-9736-2A5283B64C0F}"/>
    <cellStyle name="_4m_g701__Variance By Division_Data_Graph" xfId="984" xr:uid="{51697BF8-CE15-4F0A-8B16-BA0D57BAB161}"/>
    <cellStyle name="_4m_g706_" xfId="985" xr:uid="{22FF0F12-4B2B-47AD-BBF8-37E2AA76058F}"/>
    <cellStyle name="_4m_g706_ 10" xfId="986" xr:uid="{EC1B65C1-4EB1-4054-AA1F-11FAE2D843A7}"/>
    <cellStyle name="_4m_g706_ 11" xfId="987" xr:uid="{BF123B8C-B538-4FD4-999B-92AA37B80FCE}"/>
    <cellStyle name="_4m_g706_ 12" xfId="988" xr:uid="{AA85C336-7327-44AA-A244-7948A86373CC}"/>
    <cellStyle name="_4m_g706_ 2" xfId="989" xr:uid="{A138712C-8DEB-46C8-A342-5D472881FBBF}"/>
    <cellStyle name="_4m_g706_ 3" xfId="990" xr:uid="{CED893E8-0F13-416A-8CD8-8F9C29257AF7}"/>
    <cellStyle name="_4m_g706_ 4" xfId="991" xr:uid="{BBB70319-E31B-4C3B-B725-35BCB288CC35}"/>
    <cellStyle name="_4m_g706_ 5" xfId="992" xr:uid="{365C3F97-76FD-4B80-B130-49DAFE4FD207}"/>
    <cellStyle name="_4m_g706_ 6" xfId="993" xr:uid="{49603AFF-C02B-422C-906F-5CED4344A378}"/>
    <cellStyle name="_4m_g706_ 7" xfId="994" xr:uid="{3B069496-EA4D-4E87-A3E5-0F2D1B57E479}"/>
    <cellStyle name="_4m_g706_ 8" xfId="995" xr:uid="{BE993695-80C2-441A-B80E-95C5B6059D4D}"/>
    <cellStyle name="_4m_g706_ 9" xfId="996" xr:uid="{9447C533-F953-44DA-A7DD-4A3815FB6125}"/>
    <cellStyle name="_4m_g706__~1909232" xfId="997" xr:uid="{52E8B9ED-0B43-4331-BE51-46466A39D462}"/>
    <cellStyle name="_4m_g706__~1909232 10" xfId="998" xr:uid="{8B054C78-4F35-422C-9852-D0BA54693016}"/>
    <cellStyle name="_4m_g706__~1909232 11" xfId="999" xr:uid="{077569C5-D7D9-4F1F-8832-AAFBE3AD2BEF}"/>
    <cellStyle name="_4m_g706__~1909232 12" xfId="1000" xr:uid="{54BABFEE-911F-4D8F-B272-DC3BC10D78A8}"/>
    <cellStyle name="_4m_g706__~1909232 2" xfId="1001" xr:uid="{C370663B-8CE0-4E50-9DE6-185792E50FBB}"/>
    <cellStyle name="_4m_g706__~1909232 3" xfId="1002" xr:uid="{80FC6C95-4F16-43A6-9CBD-DD7B48BD624A}"/>
    <cellStyle name="_4m_g706__~1909232 4" xfId="1003" xr:uid="{33360A44-1AF5-4A09-B62D-68C53DE572AF}"/>
    <cellStyle name="_4m_g706__~1909232 5" xfId="1004" xr:uid="{B434B9AB-811B-4A31-ABF8-C91335A4E872}"/>
    <cellStyle name="_4m_g706__~1909232 6" xfId="1005" xr:uid="{11CFB6D3-FA41-4589-A9B5-FC7710B1F456}"/>
    <cellStyle name="_4m_g706__~1909232 7" xfId="1006" xr:uid="{E789AABA-E8A4-4D78-AEA8-D7EF2C8C4548}"/>
    <cellStyle name="_4m_g706__~1909232 8" xfId="1007" xr:uid="{889755EA-D75A-43D1-B6DE-2EBF540B7294}"/>
    <cellStyle name="_4m_g706__~1909232 9" xfId="1008" xr:uid="{BED6E76D-E530-4B65-AEB1-987CAC198C98}"/>
    <cellStyle name="_4m_g706__~1909232_OpEx Rec" xfId="1009" xr:uid="{EF2F0B40-EC56-4C2E-87EF-A86E283A4ACD}"/>
    <cellStyle name="_4m_g706__~1909232_OpExCapEx Summary Act F &amp; B" xfId="1010" xr:uid="{2ED5E00F-90F8-4689-8368-B6054581C836}"/>
    <cellStyle name="_4m_g706__August CBPR Input" xfId="1011" xr:uid="{1D7738E4-C3C6-4C57-BC31-90A54DE65748}"/>
    <cellStyle name="_4m_g706__August CBPR Input 10" xfId="1012" xr:uid="{A1DAD13E-75A2-4691-8494-C53F7315FFC4}"/>
    <cellStyle name="_4m_g706__August CBPR Input 11" xfId="1013" xr:uid="{8A1B940A-287C-43A9-BA31-8A657F879BFD}"/>
    <cellStyle name="_4m_g706__August CBPR Input 12" xfId="1014" xr:uid="{03E47F96-77B5-4BC3-8DCF-6A4A0B65CA5D}"/>
    <cellStyle name="_4m_g706__August CBPR Input 2" xfId="1015" xr:uid="{0AB3361E-6ECD-470A-8E76-681E134EBA33}"/>
    <cellStyle name="_4m_g706__August CBPR Input 3" xfId="1016" xr:uid="{1BE2B366-4DAF-4F3F-8A0E-DCF9449FC737}"/>
    <cellStyle name="_4m_g706__August CBPR Input 4" xfId="1017" xr:uid="{A36FA2B8-9337-40B9-8DA4-61F71655DAAB}"/>
    <cellStyle name="_4m_g706__August CBPR Input 5" xfId="1018" xr:uid="{CE7A7E11-370D-49CC-A80C-32E9C93404C1}"/>
    <cellStyle name="_4m_g706__August CBPR Input 6" xfId="1019" xr:uid="{C9EF59A2-AD9B-45FD-A1FE-079406A90973}"/>
    <cellStyle name="_4m_g706__August CBPR Input 7" xfId="1020" xr:uid="{D98814AE-B549-4D6E-A768-BF44ABB8E223}"/>
    <cellStyle name="_4m_g706__August CBPR Input 8" xfId="1021" xr:uid="{18B5167D-39E3-4520-BAEC-BCB65C32AB9C}"/>
    <cellStyle name="_4m_g706__August CBPR Input 9" xfId="1022" xr:uid="{B39810D3-1EA0-4E26-995F-34BF698FE69C}"/>
    <cellStyle name="_4m_g706__August CBPR Input_OpEx Rec" xfId="1023" xr:uid="{412D5C0C-9BDC-4398-A5B8-BE758FF2B18D}"/>
    <cellStyle name="_4m_g706__August CBPR Input_OpExCapEx Summary Act F &amp; B" xfId="1024" xr:uid="{26B62FBB-3C58-4928-A92C-8FF24284F15D}"/>
    <cellStyle name="_4m_g706__CF data" xfId="1025" xr:uid="{463050B7-D383-4831-BBAB-6BB4D28773D1}"/>
    <cellStyle name="_4m_g706__Data_CapEx Figures" xfId="1026" xr:uid="{A08190E2-E534-4F4A-A27D-6C78DA86C148}"/>
    <cellStyle name="_4m_g706__Data_Cashflow Data" xfId="1027" xr:uid="{14FE9D7E-F8E4-4874-AFC6-6FAF4CE661ED}"/>
    <cellStyle name="_4m_g706__Data_Cashflow Data_Data_Graph" xfId="1028" xr:uid="{F2A29347-22E7-4BEB-A3CB-BAF2B1987027}"/>
    <cellStyle name="_4m_g706__Data_Graph" xfId="1029" xr:uid="{939AFC1E-D436-407F-8DB3-2CA9061FF1C3}"/>
    <cellStyle name="_4m_g706__Graph Data" xfId="1030" xr:uid="{ED6A6E9A-2B9B-42A1-808D-AA53E57006A7}"/>
    <cellStyle name="_4m_g706__Graph Data 10" xfId="1031" xr:uid="{063B7824-F5D2-4E53-B92B-BAC107C8E455}"/>
    <cellStyle name="_4m_g706__Graph Data 11" xfId="1032" xr:uid="{0845B2D4-446E-4D02-B754-C9EE2E57363A}"/>
    <cellStyle name="_4m_g706__Graph Data 12" xfId="1033" xr:uid="{93D886C1-27E9-46FB-AAFF-F3CB5607817B}"/>
    <cellStyle name="_4m_g706__Graph Data 2" xfId="1034" xr:uid="{80A3E622-F43B-438C-832B-DB71D9EBB1B4}"/>
    <cellStyle name="_4m_g706__Graph Data 3" xfId="1035" xr:uid="{25FA90C9-A82E-4162-834B-E201442BE181}"/>
    <cellStyle name="_4m_g706__Graph Data 4" xfId="1036" xr:uid="{3C8F72A6-C6A8-4D1A-8813-64A9472EA56B}"/>
    <cellStyle name="_4m_g706__Graph Data 5" xfId="1037" xr:uid="{5D6B542D-0455-485C-9BB6-D28A56455234}"/>
    <cellStyle name="_4m_g706__Graph Data 6" xfId="1038" xr:uid="{4EAF2EBB-A6A9-413C-B193-E9111F96A5BE}"/>
    <cellStyle name="_4m_g706__Graph Data 7" xfId="1039" xr:uid="{616CB4E1-1CC6-47FA-A32A-CA8152AC5DEF}"/>
    <cellStyle name="_4m_g706__Graph Data 8" xfId="1040" xr:uid="{F58E274F-BC61-44CE-AD17-1FD4FBCCC261}"/>
    <cellStyle name="_4m_g706__Graph Data 9" xfId="1041" xr:uid="{8EF88418-023D-4321-8D93-0BAA3E14547A}"/>
    <cellStyle name="_4m_g706__Graph Data_Appendix P&amp;L By Business Se (2)" xfId="1042" xr:uid="{D35868C2-38E5-47E8-AC27-4E432E5E2A8F}"/>
    <cellStyle name="_4m_g706__Graph Data_Appendix P&amp;L By Business Se (2) 10" xfId="1043" xr:uid="{D6918B11-F7F9-463B-9D48-F184258378D1}"/>
    <cellStyle name="_4m_g706__Graph Data_Appendix P&amp;L By Business Se (2) 11" xfId="1044" xr:uid="{19C588EA-9A5B-483F-8881-26C251F9323A}"/>
    <cellStyle name="_4m_g706__Graph Data_Appendix P&amp;L By Business Se (2) 12" xfId="1045" xr:uid="{7DCCCE47-D942-473E-98C4-A095C94180FA}"/>
    <cellStyle name="_4m_g706__Graph Data_Appendix P&amp;L By Business Se (2) 2" xfId="1046" xr:uid="{5EF147C2-AEC3-41F9-ADC9-7E318A2A4BB5}"/>
    <cellStyle name="_4m_g706__Graph Data_Appendix P&amp;L By Business Se (2) 3" xfId="1047" xr:uid="{9CA2258D-F598-496F-8B50-29034A059D7C}"/>
    <cellStyle name="_4m_g706__Graph Data_Appendix P&amp;L By Business Se (2) 4" xfId="1048" xr:uid="{D253F7F2-760A-4E2D-A0FF-BD6A26746590}"/>
    <cellStyle name="_4m_g706__Graph Data_Appendix P&amp;L By Business Se (2) 5" xfId="1049" xr:uid="{4B2A554A-0D26-432C-A912-0EDBF285B7F6}"/>
    <cellStyle name="_4m_g706__Graph Data_Appendix P&amp;L By Business Se (2) 6" xfId="1050" xr:uid="{D4D3C46D-C3BE-4704-834C-AE8F23A196B2}"/>
    <cellStyle name="_4m_g706__Graph Data_Appendix P&amp;L By Business Se (2) 7" xfId="1051" xr:uid="{C50C80FD-8DA0-4CCD-96C2-C9E96D8BEDC9}"/>
    <cellStyle name="_4m_g706__Graph Data_Appendix P&amp;L By Business Se (2) 8" xfId="1052" xr:uid="{6237BEA5-B4C7-4F0E-A2B8-2C795FC7BFDC}"/>
    <cellStyle name="_4m_g706__Graph Data_Appendix P&amp;L By Business Se (2) 9" xfId="1053" xr:uid="{68C49104-608C-4499-877A-8A969BBE4DC1}"/>
    <cellStyle name="_4m_g706__Graph Data_Appendix P&amp;L By Business Se (2)_OpExCapEx Summary Act F &amp; B" xfId="1054" xr:uid="{7A7973E0-6DA9-4F48-9E08-2477E59BFE66}"/>
    <cellStyle name="_4m_g706__Graph Data_Appendix P&amp;L By Business Segmen" xfId="1055" xr:uid="{3A533779-7ED7-4AD2-9C8B-1D8CF1863542}"/>
    <cellStyle name="_4m_g706__Graph Data_Appendix P&amp;L By Business Segmen 10" xfId="1056" xr:uid="{2A0A2F93-7848-426E-87C8-C6CB242777BA}"/>
    <cellStyle name="_4m_g706__Graph Data_Appendix P&amp;L By Business Segmen 11" xfId="1057" xr:uid="{D905A327-5857-4299-B05C-AB238AB40EAE}"/>
    <cellStyle name="_4m_g706__Graph Data_Appendix P&amp;L By Business Segmen 12" xfId="1058" xr:uid="{1D0D74B0-A8C5-40CB-B40B-B21C2E1B65AA}"/>
    <cellStyle name="_4m_g706__Graph Data_Appendix P&amp;L By Business Segmen 2" xfId="1059" xr:uid="{4023D96A-43B7-4DE6-AB14-D18DAE6FB450}"/>
    <cellStyle name="_4m_g706__Graph Data_Appendix P&amp;L By Business Segmen 3" xfId="1060" xr:uid="{7057A543-3871-4EE6-9F14-7790DD2F9254}"/>
    <cellStyle name="_4m_g706__Graph Data_Appendix P&amp;L By Business Segmen 4" xfId="1061" xr:uid="{811D8E67-98E0-46ED-82DF-0760EFB6F81E}"/>
    <cellStyle name="_4m_g706__Graph Data_Appendix P&amp;L By Business Segmen 5" xfId="1062" xr:uid="{822403A3-993D-4B3C-A523-EB9DD0C85C7E}"/>
    <cellStyle name="_4m_g706__Graph Data_Appendix P&amp;L By Business Segmen 6" xfId="1063" xr:uid="{6DAC6AC4-AC78-4058-99A5-673D8ED3469C}"/>
    <cellStyle name="_4m_g706__Graph Data_Appendix P&amp;L By Business Segmen 7" xfId="1064" xr:uid="{0F42BE5D-C620-4D2E-909F-541C097903DF}"/>
    <cellStyle name="_4m_g706__Graph Data_Appendix P&amp;L By Business Segmen 8" xfId="1065" xr:uid="{B0D56167-94FD-4876-95E2-6758730A877C}"/>
    <cellStyle name="_4m_g706__Graph Data_Appendix P&amp;L By Business Segmen 9" xfId="1066" xr:uid="{56ADD61B-0F94-4322-AAE9-D8C62D2A192B}"/>
    <cellStyle name="_4m_g706__Graph Data_Appendix P&amp;L By Business Segmen_OpExCapEx Summary Act F &amp; B" xfId="1067" xr:uid="{9E1E3518-994E-43CE-B5BA-2064C4632071}"/>
    <cellStyle name="_4m_g706__Graph Data_Data_Divsional Summaries" xfId="1068" xr:uid="{A57D0D22-D6A6-4BC7-835D-2646F4046DF7}"/>
    <cellStyle name="_4m_g706__Graph Data_Data_Divsional Summaries 10" xfId="1069" xr:uid="{C27AD13C-E36C-40BA-9926-2267E1D719F0}"/>
    <cellStyle name="_4m_g706__Graph Data_Data_Divsional Summaries 11" xfId="1070" xr:uid="{6D0CF061-0EDD-4D66-80C2-D4FC13351F23}"/>
    <cellStyle name="_4m_g706__Graph Data_Data_Divsional Summaries 12" xfId="1071" xr:uid="{CFE41608-994F-482D-91C1-1FE5632C34AC}"/>
    <cellStyle name="_4m_g706__Graph Data_Data_Divsional Summaries 2" xfId="1072" xr:uid="{A6CE3364-E29E-4055-B9E5-D479EAC86BF6}"/>
    <cellStyle name="_4m_g706__Graph Data_Data_Divsional Summaries 3" xfId="1073" xr:uid="{2BBAB30E-6648-46DE-BD69-CA5A19CC7640}"/>
    <cellStyle name="_4m_g706__Graph Data_Data_Divsional Summaries 4" xfId="1074" xr:uid="{6BB6A0B5-7718-4CCA-B549-3B7C1F45ACB9}"/>
    <cellStyle name="_4m_g706__Graph Data_Data_Divsional Summaries 5" xfId="1075" xr:uid="{F9D7FC7F-FFCE-44AF-927B-36BF22F29828}"/>
    <cellStyle name="_4m_g706__Graph Data_Data_Divsional Summaries 6" xfId="1076" xr:uid="{FF8B5D6C-DF50-499F-B95A-6A75FBF7C876}"/>
    <cellStyle name="_4m_g706__Graph Data_Data_Divsional Summaries 7" xfId="1077" xr:uid="{0213EF8F-0192-4522-B3BD-2C3A03DF622A}"/>
    <cellStyle name="_4m_g706__Graph Data_Data_Divsional Summaries 8" xfId="1078" xr:uid="{A673F8BB-54C4-465E-BDB0-3EDBEE63199F}"/>
    <cellStyle name="_4m_g706__Graph Data_Data_Divsional Summaries 9" xfId="1079" xr:uid="{C7276D4B-D72B-4A2F-A04A-E33F062C2973}"/>
    <cellStyle name="_4m_g706__Graph Data_Data_Divsional Summaries_OpExCapEx Summary Act F &amp; B" xfId="1080" xr:uid="{5625956A-A07E-4AD2-B078-4659D4FAB5E1}"/>
    <cellStyle name="_4m_g706__Graph Data_Data_Graph" xfId="1081" xr:uid="{B7FA1CEF-076D-436F-BB26-15CB59A89DC1}"/>
    <cellStyle name="_4m_g706__Graph Data_Divisional Rec" xfId="1082" xr:uid="{AA3F9E03-CC88-4441-BE03-433FC4812872}"/>
    <cellStyle name="_4m_g706__Graph Data_Divisional Rec 10" xfId="1083" xr:uid="{247A387B-B99B-4AB3-A647-EE3490989CD4}"/>
    <cellStyle name="_4m_g706__Graph Data_Divisional Rec 11" xfId="1084" xr:uid="{839E5D0D-1BB6-472E-9ED6-E8EE68C4C313}"/>
    <cellStyle name="_4m_g706__Graph Data_Divisional Rec 12" xfId="1085" xr:uid="{ECFD13B5-FB62-44FC-9596-249292A2CC5E}"/>
    <cellStyle name="_4m_g706__Graph Data_Divisional Rec 2" xfId="1086" xr:uid="{4BD2A279-66A8-45D6-8DF3-ECED8B3C1E19}"/>
    <cellStyle name="_4m_g706__Graph Data_Divisional Rec 3" xfId="1087" xr:uid="{C4949E76-8C2B-4929-AF9D-DEC931D71305}"/>
    <cellStyle name="_4m_g706__Graph Data_Divisional Rec 4" xfId="1088" xr:uid="{63A517C3-C624-458D-9605-07191881E3D9}"/>
    <cellStyle name="_4m_g706__Graph Data_Divisional Rec 5" xfId="1089" xr:uid="{EC90D842-36BF-4386-8D96-22C6431F44D9}"/>
    <cellStyle name="_4m_g706__Graph Data_Divisional Rec 6" xfId="1090" xr:uid="{0DB75C29-AB30-4DDB-A811-2A510E0D483D}"/>
    <cellStyle name="_4m_g706__Graph Data_Divisional Rec 7" xfId="1091" xr:uid="{FD40EFE3-FC1A-40E7-9286-BE71328795AD}"/>
    <cellStyle name="_4m_g706__Graph Data_Divisional Rec 8" xfId="1092" xr:uid="{ABD9884A-C7FA-4BD3-8668-5A05A46DD930}"/>
    <cellStyle name="_4m_g706__Graph Data_Divisional Rec 9" xfId="1093" xr:uid="{E53DD28A-CE04-460B-B2DA-24890DE1FEB9}"/>
    <cellStyle name="_4m_g706__Graph Data_Divisional Rec_OpExCapEx Summary Act F &amp; B" xfId="1094" xr:uid="{99930733-29FD-4462-9F15-F566ADF70851}"/>
    <cellStyle name="_4m_g706__Graph Data_OpEx Rec" xfId="1095" xr:uid="{0A7DE629-EF74-4BB2-B9E4-BAD4305AD6A6}"/>
    <cellStyle name="_4m_g706__Graph Data_OpExCapEx Summary Act F &amp; B" xfId="1096" xr:uid="{395E49C3-460B-4A00-9092-0DEFB6AA1391}"/>
    <cellStyle name="_4m_g706__MP List" xfId="1097" xr:uid="{CD1C8072-41C6-4E22-8045-86E0F069E16E}"/>
    <cellStyle name="_4m_g706__MP List_Tx F3 Input" xfId="1098" xr:uid="{04791AFC-4E9F-4539-B358-F6CF6ADE5EE1}"/>
    <cellStyle name="_4m_g706__OpEx Rec" xfId="1099" xr:uid="{C2AC3D48-019F-4947-860B-F563EB138EDA}"/>
    <cellStyle name="_4m_g706__OpExCapEx Summary Act F &amp; B" xfId="1100" xr:uid="{F0A445B3-081F-4ED7-A5C8-626D71211FA5}"/>
    <cellStyle name="_4m_g706__Profit &amp; Loss" xfId="1101" xr:uid="{403A59BD-D28C-4761-8473-D85547BB5657}"/>
    <cellStyle name="_4m_g706__Profit &amp; Loss 10" xfId="1102" xr:uid="{8084AE03-2625-4FC8-9889-75A5FB8F0E73}"/>
    <cellStyle name="_4m_g706__Profit &amp; Loss 11" xfId="1103" xr:uid="{0F16F5AA-6750-4B64-AE67-732DDD21F5EF}"/>
    <cellStyle name="_4m_g706__Profit &amp; Loss 12" xfId="1104" xr:uid="{E730331E-2C1B-4669-80A9-45D2A059E7D2}"/>
    <cellStyle name="_4m_g706__Profit &amp; Loss 2" xfId="1105" xr:uid="{D9EF2989-0234-4BA6-A07E-F0A21FBEE43F}"/>
    <cellStyle name="_4m_g706__Profit &amp; Loss 3" xfId="1106" xr:uid="{5B403239-9785-4911-9F95-CF44FB7F728C}"/>
    <cellStyle name="_4m_g706__Profit &amp; Loss 4" xfId="1107" xr:uid="{B326602F-BD6A-489F-89A9-BA583E409E77}"/>
    <cellStyle name="_4m_g706__Profit &amp; Loss 5" xfId="1108" xr:uid="{F5B0993E-0B15-43B1-8262-03ED756A0883}"/>
    <cellStyle name="_4m_g706__Profit &amp; Loss 6" xfId="1109" xr:uid="{417F455C-139B-46C8-B012-A70466809615}"/>
    <cellStyle name="_4m_g706__Profit &amp; Loss 7" xfId="1110" xr:uid="{A49BD010-8C8E-4711-9A3A-9B132FAD4ADA}"/>
    <cellStyle name="_4m_g706__Profit &amp; Loss 8" xfId="1111" xr:uid="{F608EAB3-5ECB-40FA-A365-40A798C7E07C}"/>
    <cellStyle name="_4m_g706__Profit &amp; Loss 9" xfId="1112" xr:uid="{47D83844-1249-4F91-A658-11731D59118B}"/>
    <cellStyle name="_4m_g706__Profit &amp; Loss_Data_Graph" xfId="1113" xr:uid="{A910C785-E296-4509-961A-69B6E82DF6FF}"/>
    <cellStyle name="_4m_g706__Profit &amp; Loss_OpExCapEx Summary Act F &amp; B" xfId="1114" xr:uid="{17EA7461-3F06-4B92-8D84-73E506A26563}"/>
    <cellStyle name="_4m_g706__Project List" xfId="1115" xr:uid="{51F1B980-62B1-4661-99EC-424C9BF89A3E}"/>
    <cellStyle name="_4m_g706__Project List_Tx F3 Input" xfId="1116" xr:uid="{7B2294EA-811C-4208-8EBD-171021FD732D}"/>
    <cellStyle name="_4m_g706__Sheet1" xfId="1117" xr:uid="{68AA69CB-E987-460A-A93A-67153D2AB9A4}"/>
    <cellStyle name="_4m_g706__Sheet1 10" xfId="1118" xr:uid="{98CE9E0B-001F-497F-94B4-808BB1AD6686}"/>
    <cellStyle name="_4m_g706__Sheet1 11" xfId="1119" xr:uid="{226143C1-9254-4BC9-9DED-83096CC648AF}"/>
    <cellStyle name="_4m_g706__Sheet1 12" xfId="1120" xr:uid="{21838FEC-D5D0-4889-9737-99F6179F4AD5}"/>
    <cellStyle name="_4m_g706__Sheet1 2" xfId="1121" xr:uid="{C4D62EF1-945F-4409-A306-3AA5D0CCB0E3}"/>
    <cellStyle name="_4m_g706__Sheet1 3" xfId="1122" xr:uid="{E35C9D62-E1DE-4CB0-AD28-7715D6513203}"/>
    <cellStyle name="_4m_g706__Sheet1 4" xfId="1123" xr:uid="{ADB3B459-6B49-4583-987D-E9FEF4913F00}"/>
    <cellStyle name="_4m_g706__Sheet1 5" xfId="1124" xr:uid="{1B133D08-37AC-4C26-8EAC-4668546CA672}"/>
    <cellStyle name="_4m_g706__Sheet1 6" xfId="1125" xr:uid="{593A3766-629C-4B99-8D98-F083659848E0}"/>
    <cellStyle name="_4m_g706__Sheet1 7" xfId="1126" xr:uid="{80D573C6-DF42-4C94-B6A6-BCD8756D6409}"/>
    <cellStyle name="_4m_g706__Sheet1 8" xfId="1127" xr:uid="{F036B0AF-812F-4560-8FD0-97DB8C9CADAC}"/>
    <cellStyle name="_4m_g706__Sheet1 9" xfId="1128" xr:uid="{F2DA4303-834F-4238-9E84-A9777C079E76}"/>
    <cellStyle name="_4m_g706__Sheet1_Appendix P&amp;L By Business Se (2)" xfId="1129" xr:uid="{D3C443D7-9A22-431B-9C8B-FC7ABA2C3E70}"/>
    <cellStyle name="_4m_g706__Sheet1_Appendix P&amp;L By Business Se (2) 10" xfId="1130" xr:uid="{58F180DB-9356-4039-A053-AA20885990FE}"/>
    <cellStyle name="_4m_g706__Sheet1_Appendix P&amp;L By Business Se (2) 11" xfId="1131" xr:uid="{ACAB0ADC-790F-48FE-9584-E51DFB2CF00C}"/>
    <cellStyle name="_4m_g706__Sheet1_Appendix P&amp;L By Business Se (2) 12" xfId="1132" xr:uid="{784B0392-2BEA-4020-B6CD-4BC5692E839B}"/>
    <cellStyle name="_4m_g706__Sheet1_Appendix P&amp;L By Business Se (2) 2" xfId="1133" xr:uid="{154089B1-F9AE-4EC4-9A2B-C6CEE67FB54B}"/>
    <cellStyle name="_4m_g706__Sheet1_Appendix P&amp;L By Business Se (2) 3" xfId="1134" xr:uid="{789A1D29-5474-48BF-B95C-13AA40B31846}"/>
    <cellStyle name="_4m_g706__Sheet1_Appendix P&amp;L By Business Se (2) 4" xfId="1135" xr:uid="{BD44D639-1841-452C-965E-3A4116A56553}"/>
    <cellStyle name="_4m_g706__Sheet1_Appendix P&amp;L By Business Se (2) 5" xfId="1136" xr:uid="{EBC3E7C3-5A4F-428E-A382-44C5B544E7DC}"/>
    <cellStyle name="_4m_g706__Sheet1_Appendix P&amp;L By Business Se (2) 6" xfId="1137" xr:uid="{29C19B83-A7E7-4E6D-93EA-5604691098B7}"/>
    <cellStyle name="_4m_g706__Sheet1_Appendix P&amp;L By Business Se (2) 7" xfId="1138" xr:uid="{FC4BEE27-42E8-4AEF-8F7B-D9318132169F}"/>
    <cellStyle name="_4m_g706__Sheet1_Appendix P&amp;L By Business Se (2) 8" xfId="1139" xr:uid="{F9AF892D-EAE1-48AE-94B8-7BD9D3269219}"/>
    <cellStyle name="_4m_g706__Sheet1_Appendix P&amp;L By Business Se (2) 9" xfId="1140" xr:uid="{8E78F22D-3C99-4D84-90BF-B14BD222035E}"/>
    <cellStyle name="_4m_g706__Sheet1_Appendix P&amp;L By Business Se (2)_OpExCapEx Summary Act F &amp; B" xfId="1141" xr:uid="{56F0A22B-C4B4-4203-B3BE-D6B0434C4A66}"/>
    <cellStyle name="_4m_g706__Sheet1_Appendix P&amp;L By Business Segmen" xfId="1142" xr:uid="{D0CFBF3F-22AE-4F8A-A184-98BF4F7EB974}"/>
    <cellStyle name="_4m_g706__Sheet1_Appendix P&amp;L By Business Segmen 10" xfId="1143" xr:uid="{7FE3F704-A68B-4F85-AE4E-9D1D5FAB4D83}"/>
    <cellStyle name="_4m_g706__Sheet1_Appendix P&amp;L By Business Segmen 11" xfId="1144" xr:uid="{4C3FF7DE-A43A-4D97-975B-A1CA2D30F378}"/>
    <cellStyle name="_4m_g706__Sheet1_Appendix P&amp;L By Business Segmen 12" xfId="1145" xr:uid="{EA54D90E-8CAC-4600-B063-B2C4E2499FBC}"/>
    <cellStyle name="_4m_g706__Sheet1_Appendix P&amp;L By Business Segmen 2" xfId="1146" xr:uid="{F08DE46E-A798-4970-B3D3-D670BB7FCEEC}"/>
    <cellStyle name="_4m_g706__Sheet1_Appendix P&amp;L By Business Segmen 3" xfId="1147" xr:uid="{0D8669BC-580C-4E18-976E-065896D83929}"/>
    <cellStyle name="_4m_g706__Sheet1_Appendix P&amp;L By Business Segmen 4" xfId="1148" xr:uid="{7A036BF2-208D-467C-8F5B-5939706FFA0E}"/>
    <cellStyle name="_4m_g706__Sheet1_Appendix P&amp;L By Business Segmen 5" xfId="1149" xr:uid="{133D3582-191C-44FB-AE37-9A9A1C68D88B}"/>
    <cellStyle name="_4m_g706__Sheet1_Appendix P&amp;L By Business Segmen 6" xfId="1150" xr:uid="{7F8272FC-3C68-4D59-B18F-BC693D47CF68}"/>
    <cellStyle name="_4m_g706__Sheet1_Appendix P&amp;L By Business Segmen 7" xfId="1151" xr:uid="{E2F22F00-D9F7-4CD1-B923-4E8102E41A77}"/>
    <cellStyle name="_4m_g706__Sheet1_Appendix P&amp;L By Business Segmen 8" xfId="1152" xr:uid="{F14D2098-035E-402C-9F0E-0211B2E50B19}"/>
    <cellStyle name="_4m_g706__Sheet1_Appendix P&amp;L By Business Segmen 9" xfId="1153" xr:uid="{801078C6-1AD6-4B3D-9E63-71C2DD311847}"/>
    <cellStyle name="_4m_g706__Sheet1_Appendix P&amp;L By Business Segmen_OpExCapEx Summary Act F &amp; B" xfId="1154" xr:uid="{DC724DAB-C90F-4851-AC7F-80A190D4D46B}"/>
    <cellStyle name="_4m_g706__Sheet1_Data_Divsional Summaries" xfId="1155" xr:uid="{2B233E68-6815-4A16-85EA-0FECBF821D58}"/>
    <cellStyle name="_4m_g706__Sheet1_Data_Divsional Summaries 10" xfId="1156" xr:uid="{E0A0AFB8-0655-40BF-AE7E-3B6218727215}"/>
    <cellStyle name="_4m_g706__Sheet1_Data_Divsional Summaries 11" xfId="1157" xr:uid="{A20253D2-8CAB-4F3F-B41B-15E4AC0C9F30}"/>
    <cellStyle name="_4m_g706__Sheet1_Data_Divsional Summaries 12" xfId="1158" xr:uid="{02328C64-48D5-44EC-84F1-D60B01ADDE89}"/>
    <cellStyle name="_4m_g706__Sheet1_Data_Divsional Summaries 2" xfId="1159" xr:uid="{51B2CAFF-A474-4F18-927A-CFDF75A94456}"/>
    <cellStyle name="_4m_g706__Sheet1_Data_Divsional Summaries 3" xfId="1160" xr:uid="{F7A22DE7-1C8E-47D1-93B7-9AF941033CA8}"/>
    <cellStyle name="_4m_g706__Sheet1_Data_Divsional Summaries 4" xfId="1161" xr:uid="{92531611-DA42-4ECC-B6CE-27EA79606731}"/>
    <cellStyle name="_4m_g706__Sheet1_Data_Divsional Summaries 5" xfId="1162" xr:uid="{EF7170DA-88A4-400C-A47D-B0E5D9B74FB9}"/>
    <cellStyle name="_4m_g706__Sheet1_Data_Divsional Summaries 6" xfId="1163" xr:uid="{D98C6702-A67D-4BA4-9A4B-25943B31BC43}"/>
    <cellStyle name="_4m_g706__Sheet1_Data_Divsional Summaries 7" xfId="1164" xr:uid="{58071071-9A38-46F4-BFD1-35A0321BD3EA}"/>
    <cellStyle name="_4m_g706__Sheet1_Data_Divsional Summaries 8" xfId="1165" xr:uid="{29ECF76A-8A42-4A8F-AD5D-4F84E1703B75}"/>
    <cellStyle name="_4m_g706__Sheet1_Data_Divsional Summaries 9" xfId="1166" xr:uid="{730767C3-6105-4611-A1D9-33BD18719340}"/>
    <cellStyle name="_4m_g706__Sheet1_Data_Divsional Summaries_OpExCapEx Summary Act F &amp; B" xfId="1167" xr:uid="{3FF43196-86CB-4515-83FC-1C6B1DE56D25}"/>
    <cellStyle name="_4m_g706__Sheet1_Data_Graph" xfId="1168" xr:uid="{005A862C-AD8D-471C-9FC6-6B9498D14A45}"/>
    <cellStyle name="_4m_g706__Sheet1_Divisional Rec" xfId="1169" xr:uid="{DD5BA289-4C9A-43D1-93B7-53FA32B0AE83}"/>
    <cellStyle name="_4m_g706__Sheet1_Divisional Rec 10" xfId="1170" xr:uid="{5C3DB59C-A88D-4A1E-AF12-C83644C6BCE9}"/>
    <cellStyle name="_4m_g706__Sheet1_Divisional Rec 11" xfId="1171" xr:uid="{E920009C-BB6E-4722-AFC6-D80EAAF69651}"/>
    <cellStyle name="_4m_g706__Sheet1_Divisional Rec 12" xfId="1172" xr:uid="{57512CA2-D549-4CCD-BB5D-165F0918EDF7}"/>
    <cellStyle name="_4m_g706__Sheet1_Divisional Rec 2" xfId="1173" xr:uid="{98026DAD-DEEB-4B53-B910-4B84B9CF844A}"/>
    <cellStyle name="_4m_g706__Sheet1_Divisional Rec 3" xfId="1174" xr:uid="{E20AAC8A-07DD-455C-95D8-95CE68979718}"/>
    <cellStyle name="_4m_g706__Sheet1_Divisional Rec 4" xfId="1175" xr:uid="{5ECED024-4E10-40A5-8BD8-A366D8E5C70B}"/>
    <cellStyle name="_4m_g706__Sheet1_Divisional Rec 5" xfId="1176" xr:uid="{D909211F-1504-4C6A-952B-D05FB2010584}"/>
    <cellStyle name="_4m_g706__Sheet1_Divisional Rec 6" xfId="1177" xr:uid="{66BD3DDA-1312-4C6F-9778-F7C0B412A1D8}"/>
    <cellStyle name="_4m_g706__Sheet1_Divisional Rec 7" xfId="1178" xr:uid="{4E381B2E-11A8-4CE3-A253-A2C538A0CE0B}"/>
    <cellStyle name="_4m_g706__Sheet1_Divisional Rec 8" xfId="1179" xr:uid="{3413C183-F54C-4FAE-9B96-78E962E482BA}"/>
    <cellStyle name="_4m_g706__Sheet1_Divisional Rec 9" xfId="1180" xr:uid="{E1AB36C3-E123-4632-87AA-B9A1B2C19923}"/>
    <cellStyle name="_4m_g706__Sheet1_Divisional Rec_OpExCapEx Summary Act F &amp; B" xfId="1181" xr:uid="{02D65314-273D-46C0-B02A-2F5122919256}"/>
    <cellStyle name="_4m_g706__Sheet1_OpEx Rec" xfId="1182" xr:uid="{D4DBFAE0-F958-416A-A6E7-BC8749BD5040}"/>
    <cellStyle name="_4m_g706__Sheet1_OpExCapEx Summary Act F &amp; B" xfId="1183" xr:uid="{4CCE0CE6-076A-4C18-9022-7F06CEE55432}"/>
    <cellStyle name="_4m_g706__Sheet1_Tx F3 Input" xfId="1184" xr:uid="{CFC0A5C1-A4E0-4A58-9925-5B33D930E8CE}"/>
    <cellStyle name="_4m_g706__Sheet2" xfId="1185" xr:uid="{474248DB-9216-4C55-9A9F-B617AB08D4FF}"/>
    <cellStyle name="_4m_g706__Sheet2_Tx F3 Input" xfId="1186" xr:uid="{5119ABA3-0543-4D92-BAFE-0ED8F0DE4CBD}"/>
    <cellStyle name="_4m_g706__Sheet4" xfId="1187" xr:uid="{E475C0B3-3211-4A9A-93E6-CB28DF314256}"/>
    <cellStyle name="_4m_g706__Sheet4_Tx F3 Input" xfId="1188" xr:uid="{27AD7EAF-B8A3-43E6-8237-4A31894672A9}"/>
    <cellStyle name="_4m_g706__Tables " xfId="1189" xr:uid="{AF4D047A-3B4F-4B31-98D2-9D7542116974}"/>
    <cellStyle name="_4m_g706__Tables  10" xfId="1190" xr:uid="{399BC4EE-E7BB-4CD1-AFC8-CD8154379376}"/>
    <cellStyle name="_4m_g706__Tables  11" xfId="1191" xr:uid="{10C5C9ED-6D70-456B-8EE3-FC6379BF35E3}"/>
    <cellStyle name="_4m_g706__Tables  12" xfId="1192" xr:uid="{2C6D222F-4BDD-4155-9A38-C16B92262752}"/>
    <cellStyle name="_4m_g706__Tables  2" xfId="1193" xr:uid="{ACC29550-DEE7-4199-9AC5-04A9885C6900}"/>
    <cellStyle name="_4m_g706__Tables  3" xfId="1194" xr:uid="{7291C940-8E52-4C70-8062-E6A123881465}"/>
    <cellStyle name="_4m_g706__Tables  4" xfId="1195" xr:uid="{7311E48F-C04D-4E19-BA49-B3DE67C5901F}"/>
    <cellStyle name="_4m_g706__Tables  5" xfId="1196" xr:uid="{DE269B37-F04B-4193-BAE8-89A1A51B88EA}"/>
    <cellStyle name="_4m_g706__Tables  6" xfId="1197" xr:uid="{2D8A3527-E169-4918-B499-4E1D4A40A48B}"/>
    <cellStyle name="_4m_g706__Tables  7" xfId="1198" xr:uid="{1EE47860-47AF-4640-823E-134F505A381A}"/>
    <cellStyle name="_4m_g706__Tables  8" xfId="1199" xr:uid="{AEADC830-6824-4784-9BEE-41AE94269EF6}"/>
    <cellStyle name="_4m_g706__Tables  9" xfId="1200" xr:uid="{1F0FA5C9-0F68-4F26-BEE6-3166F05E5C9C}"/>
    <cellStyle name="_4m_g706__Tables _CF data" xfId="1201" xr:uid="{00575190-9BA2-4B94-A315-2C8D29178B40}"/>
    <cellStyle name="_4m_g706__Tables _Data_Cashflow Data" xfId="1202" xr:uid="{4F9A4E8B-F65C-4DAD-B3F3-FD297EC829A0}"/>
    <cellStyle name="_4m_g706__Tables _OpEx Rec" xfId="1203" xr:uid="{EA64BBA9-1D15-43F7-9FA2-46CFB997F978}"/>
    <cellStyle name="_4m_g706__Tables _OpExCapEx Summary Act F &amp; B" xfId="1204" xr:uid="{979D9814-A621-46E1-A7FB-8298E6733389}"/>
    <cellStyle name="_4m_g706__Tables _Variance By Division" xfId="1205" xr:uid="{EBD01059-D4E5-4B3B-BB6A-74E7EFB00227}"/>
    <cellStyle name="_4m_g706__Tx" xfId="1206" xr:uid="{CE8E9207-DA1E-43B9-B306-D81A786D74D2}"/>
    <cellStyle name="_4m_g706__Tx F3 Input" xfId="1207" xr:uid="{48996441-B7FA-47D3-B713-131D50239AAC}"/>
    <cellStyle name="_4m_g706__Tx_Tx F3 Input" xfId="1208" xr:uid="{B834E862-C2C3-4814-A91E-BC72476F1A24}"/>
    <cellStyle name="_4m_g706__Variance By Division" xfId="1209" xr:uid="{95AB21F7-4E5B-40E3-81CD-65FB908DBA51}"/>
    <cellStyle name="_4m_g706__Variance By Division_Data_Graph" xfId="1210" xr:uid="{2171A2CE-3FB8-4AAC-B6BC-2FDEFBFA8652}"/>
    <cellStyle name="_4S46C01_" xfId="1211" xr:uid="{74340200-3789-4428-96A7-15C28AA1D017}"/>
    <cellStyle name="_4S46C01_ 10" xfId="1212" xr:uid="{458E9EDA-BEE6-45F0-8783-794A60F71A80}"/>
    <cellStyle name="_4S46C01_ 11" xfId="1213" xr:uid="{CE697C45-97BE-4BC5-8A67-6BE6A6D301A9}"/>
    <cellStyle name="_4S46C01_ 12" xfId="1214" xr:uid="{B4D89113-0464-44D9-A34D-5952CBFA9EA4}"/>
    <cellStyle name="_4S46C01_ 2" xfId="1215" xr:uid="{93C73C30-839A-4347-A75D-4B23B52ABFA3}"/>
    <cellStyle name="_4S46C01_ 3" xfId="1216" xr:uid="{90C38702-9554-4703-8880-88E26D2969E4}"/>
    <cellStyle name="_4S46C01_ 4" xfId="1217" xr:uid="{933C8C9B-AFE6-45D3-A9DC-60C1DCE019FB}"/>
    <cellStyle name="_4S46C01_ 5" xfId="1218" xr:uid="{AB328928-CE66-46BD-A25D-D36CB19A74F8}"/>
    <cellStyle name="_4S46C01_ 6" xfId="1219" xr:uid="{87886886-F626-4EC8-81E2-9B925F95A001}"/>
    <cellStyle name="_4S46C01_ 7" xfId="1220" xr:uid="{D8C817B3-B543-4D6C-B5A9-5F06D74DDEDE}"/>
    <cellStyle name="_4S46C01_ 8" xfId="1221" xr:uid="{42DED835-74E1-4D23-BF9C-67048B04998C}"/>
    <cellStyle name="_4S46C01_ 9" xfId="1222" xr:uid="{1F48F1F1-6B8A-4D59-81F0-F1372458800B}"/>
    <cellStyle name="_4S46C01__~1909232" xfId="1223" xr:uid="{00A5922C-155C-42B1-A508-8D6581AA7F25}"/>
    <cellStyle name="_4S46C01__~1909232 10" xfId="1224" xr:uid="{9BD848C2-F47E-46AB-9942-F395B90E0195}"/>
    <cellStyle name="_4S46C01__~1909232 11" xfId="1225" xr:uid="{12DF0934-6F6F-4DF4-908C-11E6FADBDBBC}"/>
    <cellStyle name="_4S46C01__~1909232 12" xfId="1226" xr:uid="{65F1C27F-4A68-493A-97D1-CCEF1D170CD5}"/>
    <cellStyle name="_4S46C01__~1909232 2" xfId="1227" xr:uid="{5512DD82-5374-4D54-983E-05EA64C40CA1}"/>
    <cellStyle name="_4S46C01__~1909232 3" xfId="1228" xr:uid="{C875C4CE-771F-4D2C-903E-B7A8C437977C}"/>
    <cellStyle name="_4S46C01__~1909232 4" xfId="1229" xr:uid="{42343C79-2E43-4BCD-99DC-16561858850D}"/>
    <cellStyle name="_4S46C01__~1909232 5" xfId="1230" xr:uid="{3311D0EA-481B-43B9-9E8E-73B83D8B23F9}"/>
    <cellStyle name="_4S46C01__~1909232 6" xfId="1231" xr:uid="{784D9346-52D4-4D15-9446-2091F30E1CF7}"/>
    <cellStyle name="_4S46C01__~1909232 7" xfId="1232" xr:uid="{218A7EB4-A467-4A34-BF5A-A711D090F271}"/>
    <cellStyle name="_4S46C01__~1909232 8" xfId="1233" xr:uid="{3F2D4EF5-BC24-4628-B5BC-66092961EC98}"/>
    <cellStyle name="_4S46C01__~1909232 9" xfId="1234" xr:uid="{4B886A36-FA06-411B-849D-B6E84760C987}"/>
    <cellStyle name="_4S46C01__~1909232_OpEx Rec" xfId="1235" xr:uid="{4D8F3E65-3E8E-49B9-B2D4-BA4F396BE298}"/>
    <cellStyle name="_4S46C01__~1909232_OpExCapEx Summary Act F &amp; B" xfId="1236" xr:uid="{85793CE0-39EF-4128-8C2D-9F4AE559301B}"/>
    <cellStyle name="_4S46C01__August CBPR Input" xfId="1237" xr:uid="{C0F00486-77CA-490C-B794-929BCE8B58EA}"/>
    <cellStyle name="_4S46C01__August CBPR Input 10" xfId="1238" xr:uid="{42238DEA-7D71-48E4-9D60-742008608FB3}"/>
    <cellStyle name="_4S46C01__August CBPR Input 11" xfId="1239" xr:uid="{19A882B8-98E3-4C1D-BA06-3B4A17E6513D}"/>
    <cellStyle name="_4S46C01__August CBPR Input 12" xfId="1240" xr:uid="{1414EA6E-3B19-4DF3-B537-80310B309D11}"/>
    <cellStyle name="_4S46C01__August CBPR Input 2" xfId="1241" xr:uid="{0B208BD0-04E1-4FED-A08C-B39601F9811E}"/>
    <cellStyle name="_4S46C01__August CBPR Input 3" xfId="1242" xr:uid="{45E80664-EDB2-41E1-9141-566CA8C1C537}"/>
    <cellStyle name="_4S46C01__August CBPR Input 4" xfId="1243" xr:uid="{DCA5CF22-3E0C-4786-A114-89227164296E}"/>
    <cellStyle name="_4S46C01__August CBPR Input 5" xfId="1244" xr:uid="{C846F93D-A661-4A18-9389-BBA8D1F25CAB}"/>
    <cellStyle name="_4S46C01__August CBPR Input 6" xfId="1245" xr:uid="{81BAF06A-EA7E-4869-BBDB-77C69F54D8EB}"/>
    <cellStyle name="_4S46C01__August CBPR Input 7" xfId="1246" xr:uid="{BAA353B0-F5BB-44EA-B787-8206E40FCA40}"/>
    <cellStyle name="_4S46C01__August CBPR Input 8" xfId="1247" xr:uid="{31868D70-9AD5-4040-A309-11F1D6E7D4EC}"/>
    <cellStyle name="_4S46C01__August CBPR Input 9" xfId="1248" xr:uid="{8C4A1881-B6A9-4EA4-A5E6-027759607E09}"/>
    <cellStyle name="_4S46C01__August CBPR Input_OpEx Rec" xfId="1249" xr:uid="{05B7F662-742D-4B3F-A63E-005C33D7BBEE}"/>
    <cellStyle name="_4S46C01__August CBPR Input_OpExCapEx Summary Act F &amp; B" xfId="1250" xr:uid="{5C30F9E6-D3CB-4BEA-9DF6-5CAB260B54EF}"/>
    <cellStyle name="_4S46C01__CF data" xfId="1251" xr:uid="{4EA28FAB-FB65-4C77-917A-10B7BDEF083E}"/>
    <cellStyle name="_4S46C01__Data_CapEx Figures" xfId="1252" xr:uid="{27F12864-0802-4F92-A545-7A745BFB3BE3}"/>
    <cellStyle name="_4S46C01__Data_Cashflow Data" xfId="1253" xr:uid="{4D3CF0F4-0C07-4604-BE4E-16EB39CB1B8C}"/>
    <cellStyle name="_4S46C01__Data_Cashflow Data_Data_Graph" xfId="1254" xr:uid="{3CC27004-0D94-411E-95E3-6F29B250D0CD}"/>
    <cellStyle name="_4S46C01__Data_Graph" xfId="1255" xr:uid="{74732E4B-8FB5-481D-9113-DC9568275198}"/>
    <cellStyle name="_4S46C01__Graph Data" xfId="1256" xr:uid="{5DBF8FA5-2BF4-49B9-894C-F14C42F7D735}"/>
    <cellStyle name="_4S46C01__Graph Data 10" xfId="1257" xr:uid="{F2F21C4B-3CE0-4950-B754-DA53EB143520}"/>
    <cellStyle name="_4S46C01__Graph Data 11" xfId="1258" xr:uid="{8D5CEB79-C5C6-4180-8D7B-EE4AC6FAD458}"/>
    <cellStyle name="_4S46C01__Graph Data 12" xfId="1259" xr:uid="{4E890D32-D2DC-492A-9AD4-644FA7E2F021}"/>
    <cellStyle name="_4S46C01__Graph Data 2" xfId="1260" xr:uid="{CE7C9B38-BA63-41C1-8074-00B70E78BBB7}"/>
    <cellStyle name="_4S46C01__Graph Data 3" xfId="1261" xr:uid="{61C1BC35-5677-4B2A-BFE4-A71829A023C2}"/>
    <cellStyle name="_4S46C01__Graph Data 4" xfId="1262" xr:uid="{08340C9B-B52A-4A36-A932-1A1BBEF4DBE0}"/>
    <cellStyle name="_4S46C01__Graph Data 5" xfId="1263" xr:uid="{F41936A9-54AB-4C4C-AFA2-07C2F0AB717B}"/>
    <cellStyle name="_4S46C01__Graph Data 6" xfId="1264" xr:uid="{661796EB-C336-4B25-AEB5-6A0356B92CEF}"/>
    <cellStyle name="_4S46C01__Graph Data 7" xfId="1265" xr:uid="{43C60C3C-CF8E-4473-A9A3-FF3C0A1099EC}"/>
    <cellStyle name="_4S46C01__Graph Data 8" xfId="1266" xr:uid="{20AA9C4D-5ED4-471A-8A4F-974601C9DBC8}"/>
    <cellStyle name="_4S46C01__Graph Data 9" xfId="1267" xr:uid="{8FDA6D80-F00B-4BA0-ABB7-038D3FFADE8A}"/>
    <cellStyle name="_4S46C01__Graph Data_Data_Divsional Summaries" xfId="1268" xr:uid="{FB1A0D7B-C78C-4BE1-9EDC-DF89D459D1DF}"/>
    <cellStyle name="_4S46C01__Graph Data_Data_Divsional Summaries 10" xfId="1269" xr:uid="{A1D8B345-401D-408F-8843-A95D5CF4DB58}"/>
    <cellStyle name="_4S46C01__Graph Data_Data_Divsional Summaries 11" xfId="1270" xr:uid="{3D9A99C3-7DF9-46C2-A607-F1920C192C5B}"/>
    <cellStyle name="_4S46C01__Graph Data_Data_Divsional Summaries 12" xfId="1271" xr:uid="{BEEEEB96-06C5-46F0-B274-F6E84A5A3919}"/>
    <cellStyle name="_4S46C01__Graph Data_Data_Divsional Summaries 2" xfId="1272" xr:uid="{D9E0ADDB-6807-418F-8104-0B0DC5F3C1D7}"/>
    <cellStyle name="_4S46C01__Graph Data_Data_Divsional Summaries 3" xfId="1273" xr:uid="{AED70DCF-06F4-4B07-87F9-CDD97F636308}"/>
    <cellStyle name="_4S46C01__Graph Data_Data_Divsional Summaries 4" xfId="1274" xr:uid="{F5C96BDE-FC5D-449D-A2CB-D2E20C3DFE70}"/>
    <cellStyle name="_4S46C01__Graph Data_Data_Divsional Summaries 5" xfId="1275" xr:uid="{08A5FC8B-7DBD-44F7-9E57-025C579C8679}"/>
    <cellStyle name="_4S46C01__Graph Data_Data_Divsional Summaries 6" xfId="1276" xr:uid="{65933156-08D7-4995-87E9-22E37847EE1E}"/>
    <cellStyle name="_4S46C01__Graph Data_Data_Divsional Summaries 7" xfId="1277" xr:uid="{C55D286D-8E00-418C-84D4-E5DB0109C6C1}"/>
    <cellStyle name="_4S46C01__Graph Data_Data_Divsional Summaries 8" xfId="1278" xr:uid="{320001BD-F846-4045-9B41-CD97C55DC6EF}"/>
    <cellStyle name="_4S46C01__Graph Data_Data_Divsional Summaries 9" xfId="1279" xr:uid="{2A1F5637-4743-4CEE-B9DB-57FD61EE2F4B}"/>
    <cellStyle name="_4S46C01__Graph Data_Data_Divsional Summaries_OpExCapEx Summary Act F &amp; B" xfId="1280" xr:uid="{749BAA10-97E0-4D2C-8F11-AB0AF1BBA032}"/>
    <cellStyle name="_4S46C01__Graph Data_Data_Graph" xfId="1281" xr:uid="{0ABEEFBC-42A5-406D-83EC-6E25BE0A3484}"/>
    <cellStyle name="_4S46C01__Graph Data_Divisional Rec" xfId="1282" xr:uid="{A20489ED-E72E-4286-86EF-359305692A57}"/>
    <cellStyle name="_4S46C01__Graph Data_Divisional Rec 10" xfId="1283" xr:uid="{1CACEB3B-7E2A-447F-A216-23A0D7790A13}"/>
    <cellStyle name="_4S46C01__Graph Data_Divisional Rec 11" xfId="1284" xr:uid="{BE68F06A-6803-4656-8318-E255C0E99F4D}"/>
    <cellStyle name="_4S46C01__Graph Data_Divisional Rec 12" xfId="1285" xr:uid="{EB60B5E1-CF66-452A-9066-C26EA7B5654A}"/>
    <cellStyle name="_4S46C01__Graph Data_Divisional Rec 2" xfId="1286" xr:uid="{F48A6185-89F1-4486-86C7-F87497E18662}"/>
    <cellStyle name="_4S46C01__Graph Data_Divisional Rec 3" xfId="1287" xr:uid="{61E59D65-168E-4C90-9849-64218E589659}"/>
    <cellStyle name="_4S46C01__Graph Data_Divisional Rec 4" xfId="1288" xr:uid="{35B751F6-4FFB-4183-9E0A-A2241FE2496E}"/>
    <cellStyle name="_4S46C01__Graph Data_Divisional Rec 5" xfId="1289" xr:uid="{08BEEA94-3646-4C79-8D8A-DA407FC3064C}"/>
    <cellStyle name="_4S46C01__Graph Data_Divisional Rec 6" xfId="1290" xr:uid="{A2F21948-5E00-49A8-B1F1-9684308A55A8}"/>
    <cellStyle name="_4S46C01__Graph Data_Divisional Rec 7" xfId="1291" xr:uid="{75EA673E-52E5-4219-8946-4D47257C889F}"/>
    <cellStyle name="_4S46C01__Graph Data_Divisional Rec 8" xfId="1292" xr:uid="{B29014C8-EC02-499F-A463-6576FED739CE}"/>
    <cellStyle name="_4S46C01__Graph Data_Divisional Rec 9" xfId="1293" xr:uid="{FC3D38FE-9913-4D9C-9C80-47EA4A766266}"/>
    <cellStyle name="_4S46C01__Graph Data_Divisional Rec_OpExCapEx Summary Act F &amp; B" xfId="1294" xr:uid="{8D0A6097-D18A-418D-AB2A-65F499F287FA}"/>
    <cellStyle name="_4S46C01__Graph Data_OpEx Rec" xfId="1295" xr:uid="{D84532FF-DE83-4B8C-90C5-3FE508B2A9BC}"/>
    <cellStyle name="_4S46C01__Graph Data_OpExCapEx Summary Act F &amp; B" xfId="1296" xr:uid="{8EDA4743-301C-4D80-8EC6-5C8A5FA94F9A}"/>
    <cellStyle name="_4S46C01__MP List" xfId="1297" xr:uid="{B3806286-33C3-4BF2-8775-B10C5CEDBE63}"/>
    <cellStyle name="_4S46C01__MP List_Tx F3 Input" xfId="1298" xr:uid="{840E4D51-010D-4432-AD43-F3DAF5FD2DC9}"/>
    <cellStyle name="_4S46C01__OpEx Rec" xfId="1299" xr:uid="{7D7A103F-77A4-45C1-918E-221011D8C811}"/>
    <cellStyle name="_4S46C01__OpExCapEx Summary Act F &amp; B" xfId="1300" xr:uid="{22DD3208-F44A-42DA-8399-71D29D0C27F8}"/>
    <cellStyle name="_4S46C01__Profit &amp; Loss" xfId="1301" xr:uid="{4CFECA1C-9C9B-4B89-A510-69131471ED54}"/>
    <cellStyle name="_4S46C01__Profit &amp; Loss 10" xfId="1302" xr:uid="{91BA9D33-8900-41F9-ABEB-FBBC3EE00DC2}"/>
    <cellStyle name="_4S46C01__Profit &amp; Loss 11" xfId="1303" xr:uid="{7D17D568-55F5-4DF8-8B5B-03F049780160}"/>
    <cellStyle name="_4S46C01__Profit &amp; Loss 12" xfId="1304" xr:uid="{E242C27E-2E72-40B2-88A1-C02E4C335ACD}"/>
    <cellStyle name="_4S46C01__Profit &amp; Loss 2" xfId="1305" xr:uid="{DCA55F0E-1A0B-4E3F-9B70-7429EAA03D76}"/>
    <cellStyle name="_4S46C01__Profit &amp; Loss 3" xfId="1306" xr:uid="{3DDCA690-F74C-4274-88FE-41A2DD0DFC30}"/>
    <cellStyle name="_4S46C01__Profit &amp; Loss 4" xfId="1307" xr:uid="{69993952-4CC8-4075-8B42-EA8772D18057}"/>
    <cellStyle name="_4S46C01__Profit &amp; Loss 5" xfId="1308" xr:uid="{FC14D945-03D3-4677-B05B-34D325D71EF6}"/>
    <cellStyle name="_4S46C01__Profit &amp; Loss 6" xfId="1309" xr:uid="{03FE6853-829C-4C6F-AD04-9E7D31C4E01D}"/>
    <cellStyle name="_4S46C01__Profit &amp; Loss 7" xfId="1310" xr:uid="{55EAE3CF-C427-42D6-B580-103BAC9E094F}"/>
    <cellStyle name="_4S46C01__Profit &amp; Loss 8" xfId="1311" xr:uid="{37108D9D-C2F7-4309-90E7-9BC64A9B9B25}"/>
    <cellStyle name="_4S46C01__Profit &amp; Loss 9" xfId="1312" xr:uid="{4340B7BA-D590-46D9-AB81-82611D6FFDBC}"/>
    <cellStyle name="_4S46C01__Profit &amp; Loss_Data_Graph" xfId="1313" xr:uid="{EF2A542E-AF63-4ED6-8F1C-D841DC3148F4}"/>
    <cellStyle name="_4S46C01__Profit &amp; Loss_OpExCapEx Summary Act F &amp; B" xfId="1314" xr:uid="{A3BA022F-8B3B-4E85-A9EF-6387B9E70837}"/>
    <cellStyle name="_4S46C01__Project List" xfId="1315" xr:uid="{7ED7CA9D-5683-4B53-BC9C-250B06301621}"/>
    <cellStyle name="_4S46C01__Project List_Tx F3 Input" xfId="1316" xr:uid="{2DD87732-6AD9-43B3-B1C9-C4DBC0B4E456}"/>
    <cellStyle name="_4S46C01__Sheet1" xfId="1317" xr:uid="{D4864EDE-455C-4132-8392-56A23EEA11A1}"/>
    <cellStyle name="_4S46C01__Sheet1 10" xfId="1318" xr:uid="{F4FCE53E-8ECB-4100-A6B4-DBA43304E3C6}"/>
    <cellStyle name="_4S46C01__Sheet1 11" xfId="1319" xr:uid="{DE958486-B2C6-4AD5-BE13-DB26ECA2D62B}"/>
    <cellStyle name="_4S46C01__Sheet1 12" xfId="1320" xr:uid="{C2321551-7671-48F6-A1F5-13A072E42250}"/>
    <cellStyle name="_4S46C01__Sheet1 2" xfId="1321" xr:uid="{9F5CE652-C09A-442D-B6C8-8571A45907C6}"/>
    <cellStyle name="_4S46C01__Sheet1 3" xfId="1322" xr:uid="{D9A69331-1F7F-4998-86DE-098F80719CA6}"/>
    <cellStyle name="_4S46C01__Sheet1 4" xfId="1323" xr:uid="{E211B4ED-54CB-47A3-BFD3-4775431A1C78}"/>
    <cellStyle name="_4S46C01__Sheet1 5" xfId="1324" xr:uid="{D9C80F20-84DE-42FB-A6C6-0D4F2DC5B08D}"/>
    <cellStyle name="_4S46C01__Sheet1 6" xfId="1325" xr:uid="{0FE7C313-2500-4415-8869-EB702DA840B3}"/>
    <cellStyle name="_4S46C01__Sheet1 7" xfId="1326" xr:uid="{E83E7808-3EC8-4590-A54F-81F0FDF278AC}"/>
    <cellStyle name="_4S46C01__Sheet1 8" xfId="1327" xr:uid="{691EB388-D694-4163-951D-4C1BDF657F45}"/>
    <cellStyle name="_4S46C01__Sheet1 9" xfId="1328" xr:uid="{949F2FE8-515A-48D0-9D9E-2C7F881B2813}"/>
    <cellStyle name="_4S46C01__Sheet1_Data_Divsional Summaries" xfId="1329" xr:uid="{759EA4D7-5C9B-49F2-9F1C-335A7912473E}"/>
    <cellStyle name="_4S46C01__Sheet1_Data_Divsional Summaries 10" xfId="1330" xr:uid="{38702AE4-B9B6-4607-BF69-27A4037097C8}"/>
    <cellStyle name="_4S46C01__Sheet1_Data_Divsional Summaries 11" xfId="1331" xr:uid="{6A95FBBE-53FE-401B-9B3F-652DA2D9F26C}"/>
    <cellStyle name="_4S46C01__Sheet1_Data_Divsional Summaries 12" xfId="1332" xr:uid="{4D36A03C-8F19-4C29-BFF4-8241BC0FB3F4}"/>
    <cellStyle name="_4S46C01__Sheet1_Data_Divsional Summaries 2" xfId="1333" xr:uid="{F7B2B7AF-BB48-4789-B8D2-E72C3222A752}"/>
    <cellStyle name="_4S46C01__Sheet1_Data_Divsional Summaries 3" xfId="1334" xr:uid="{7F1FE4AD-9712-4FCB-A232-10DBA529FF8E}"/>
    <cellStyle name="_4S46C01__Sheet1_Data_Divsional Summaries 4" xfId="1335" xr:uid="{3071BE7C-65EE-46C2-A41B-37E21E769239}"/>
    <cellStyle name="_4S46C01__Sheet1_Data_Divsional Summaries 5" xfId="1336" xr:uid="{C209A14A-0F77-465E-8D82-8352F336DBBB}"/>
    <cellStyle name="_4S46C01__Sheet1_Data_Divsional Summaries 6" xfId="1337" xr:uid="{F0A31C5B-2718-4A6B-81D0-AF5FF35D1FE1}"/>
    <cellStyle name="_4S46C01__Sheet1_Data_Divsional Summaries 7" xfId="1338" xr:uid="{E5130FEC-1E47-44B9-A02E-869FDF0B878A}"/>
    <cellStyle name="_4S46C01__Sheet1_Data_Divsional Summaries 8" xfId="1339" xr:uid="{78001B86-F8EC-481D-A1DA-750243AB3387}"/>
    <cellStyle name="_4S46C01__Sheet1_Data_Divsional Summaries 9" xfId="1340" xr:uid="{18E622CE-484A-4AA0-9F97-7A0F3CD5941B}"/>
    <cellStyle name="_4S46C01__Sheet1_Data_Divsional Summaries_OpExCapEx Summary Act F &amp; B" xfId="1341" xr:uid="{7330BB08-C4E7-47A9-A602-38EE23BB3E28}"/>
    <cellStyle name="_4S46C01__Sheet1_Data_Graph" xfId="1342" xr:uid="{BC16B5EC-B6B6-48B6-9AF1-8FB4FD64EF93}"/>
    <cellStyle name="_4S46C01__Sheet1_Divisional Rec" xfId="1343" xr:uid="{52A79867-79B9-4661-AADF-9E1BABBC3DB4}"/>
    <cellStyle name="_4S46C01__Sheet1_Divisional Rec 10" xfId="1344" xr:uid="{1C381AD8-EFF9-4851-AFA7-0CE3D5FB98B2}"/>
    <cellStyle name="_4S46C01__Sheet1_Divisional Rec 11" xfId="1345" xr:uid="{0195D837-53BF-478B-9DD6-3D6D243EB860}"/>
    <cellStyle name="_4S46C01__Sheet1_Divisional Rec 12" xfId="1346" xr:uid="{98CB0CD1-7671-456A-801C-5470EF932E94}"/>
    <cellStyle name="_4S46C01__Sheet1_Divisional Rec 2" xfId="1347" xr:uid="{F2CC6A71-6395-4C31-82D7-834159B1ABC9}"/>
    <cellStyle name="_4S46C01__Sheet1_Divisional Rec 3" xfId="1348" xr:uid="{C339B890-C1CB-4452-B88B-1F89686CEE3B}"/>
    <cellStyle name="_4S46C01__Sheet1_Divisional Rec 4" xfId="1349" xr:uid="{66F7AB32-99FC-43B4-9467-5D0C850EBCA9}"/>
    <cellStyle name="_4S46C01__Sheet1_Divisional Rec 5" xfId="1350" xr:uid="{51EFBDE4-3A6F-49FA-8932-7C2B77C4F83E}"/>
    <cellStyle name="_4S46C01__Sheet1_Divisional Rec 6" xfId="1351" xr:uid="{6772D582-EC7E-4D0E-B55F-9F60AD40D178}"/>
    <cellStyle name="_4S46C01__Sheet1_Divisional Rec 7" xfId="1352" xr:uid="{ECECD20F-F496-4339-849F-055AE2EEEBCE}"/>
    <cellStyle name="_4S46C01__Sheet1_Divisional Rec 8" xfId="1353" xr:uid="{D8789ED6-CFE8-427A-A836-57801DB0C5FD}"/>
    <cellStyle name="_4S46C01__Sheet1_Divisional Rec 9" xfId="1354" xr:uid="{3070807F-A5CD-4D49-B601-86A1B643EAD7}"/>
    <cellStyle name="_4S46C01__Sheet1_Divisional Rec_OpExCapEx Summary Act F &amp; B" xfId="1355" xr:uid="{72B32A6E-ADC8-49BB-A2E0-64FEA20BEEE8}"/>
    <cellStyle name="_4S46C01__Sheet1_OpEx Rec" xfId="1356" xr:uid="{5EBF59EE-8FDF-476F-9358-46BA6A82BB3B}"/>
    <cellStyle name="_4S46C01__Sheet1_OpExCapEx Summary Act F &amp; B" xfId="1357" xr:uid="{7493082C-8759-4946-AFB4-E5B6CAA0CE0B}"/>
    <cellStyle name="_4S46C01__Sheet1_Tx F3 Input" xfId="1358" xr:uid="{E3B38842-F518-4981-98BF-8879A5DFABCE}"/>
    <cellStyle name="_4S46C01__Sheet2" xfId="1359" xr:uid="{B4623A90-9D77-42E0-994E-EBFED8214B24}"/>
    <cellStyle name="_4S46C01__Sheet2_Tx F3 Input" xfId="1360" xr:uid="{B40AEC48-B26B-46BA-820F-ACEEECAF341C}"/>
    <cellStyle name="_4S46C01__Sheet4" xfId="1361" xr:uid="{E7063430-B1BD-48C5-8996-0F984AECA52C}"/>
    <cellStyle name="_4S46C01__Sheet4_Tx F3 Input" xfId="1362" xr:uid="{5113885B-ED47-4114-AA2C-37A154F92958}"/>
    <cellStyle name="_4S46C01__Tables " xfId="1363" xr:uid="{3EB9F1FD-1EA0-4453-9A83-800E99FE9B30}"/>
    <cellStyle name="_4S46C01__Tables  10" xfId="1364" xr:uid="{514FC9A3-F530-4BEA-AB6F-B9DCA4B47296}"/>
    <cellStyle name="_4S46C01__Tables  11" xfId="1365" xr:uid="{1824ED8C-7D0C-406E-9438-A25FBCEC157A}"/>
    <cellStyle name="_4S46C01__Tables  12" xfId="1366" xr:uid="{B545A89C-BFDF-4EB5-93E6-F66BAA42AC29}"/>
    <cellStyle name="_4S46C01__Tables  2" xfId="1367" xr:uid="{58887D20-C54E-4019-B9A6-1AC1FBD33D53}"/>
    <cellStyle name="_4S46C01__Tables  3" xfId="1368" xr:uid="{3CB8B190-4D36-421B-A63C-048626F38A6B}"/>
    <cellStyle name="_4S46C01__Tables  4" xfId="1369" xr:uid="{6351C575-3A92-4998-86DB-9AF81959BC7D}"/>
    <cellStyle name="_4S46C01__Tables  5" xfId="1370" xr:uid="{788A951A-7823-4996-9633-8ED58124E7E5}"/>
    <cellStyle name="_4S46C01__Tables  6" xfId="1371" xr:uid="{E43C00AB-09C2-4C5E-BE55-54D01FC5E44C}"/>
    <cellStyle name="_4S46C01__Tables  7" xfId="1372" xr:uid="{AA1327B5-B460-4173-814D-DAD44ED18EF4}"/>
    <cellStyle name="_4S46C01__Tables  8" xfId="1373" xr:uid="{E734C0A0-5785-44A0-8F44-85AD40335988}"/>
    <cellStyle name="_4S46C01__Tables  9" xfId="1374" xr:uid="{676A640D-C584-4E4C-BA7C-BA25F4AAD25A}"/>
    <cellStyle name="_4S46C01__Tables _CF data" xfId="1375" xr:uid="{8EE0CF95-45C7-47EB-A16C-CD41EAEBF9D9}"/>
    <cellStyle name="_4S46C01__Tables _Data_Cashflow Data" xfId="1376" xr:uid="{3C6A6710-A1BA-4DD5-97AB-174D94B39447}"/>
    <cellStyle name="_4S46C01__Tables _OpEx Rec" xfId="1377" xr:uid="{18220114-24E2-4E67-BA2E-2E6D2B27097E}"/>
    <cellStyle name="_4S46C01__Tables _OpExCapEx Summary Act F &amp; B" xfId="1378" xr:uid="{435E25EF-CE03-4B58-A9A1-4049A3E9E080}"/>
    <cellStyle name="_4S46C01__Tables _Variance By Division" xfId="1379" xr:uid="{741E447E-2AB2-478D-ABB3-1EE5232BAAED}"/>
    <cellStyle name="_4S46C01__Tx" xfId="1380" xr:uid="{53207BB7-6EB6-4468-A78A-DA3908FAEFDF}"/>
    <cellStyle name="_4S46C01__Tx F3 Input" xfId="1381" xr:uid="{0AE299DB-1EE9-4FDA-94B6-B25F361B78C5}"/>
    <cellStyle name="_4S46C01__Tx_Tx F3 Input" xfId="1382" xr:uid="{D39F4E44-7897-4491-A2E5-C3185BD83113}"/>
    <cellStyle name="_4S46C01__Variance By Division" xfId="1383" xr:uid="{D31F36F9-88FC-4CB4-BFEF-38C634DF94E6}"/>
    <cellStyle name="_4S46C01__Variance By Division_Data_Graph" xfId="1384" xr:uid="{8AE359FD-7959-4E49-A325-F6621BF6B74E}"/>
    <cellStyle name="_4s46c03C" xfId="1385" xr:uid="{B0F0CD98-3FC5-43E7-A116-833E6B650641}"/>
    <cellStyle name="_4s46c03C 10" xfId="1386" xr:uid="{AAABF2FB-6F00-47F7-A95B-841A8F0E94A6}"/>
    <cellStyle name="_4s46c03C 11" xfId="1387" xr:uid="{15592D81-1F4F-435A-9E52-ECBDA73F9B90}"/>
    <cellStyle name="_4s46c03C 12" xfId="1388" xr:uid="{7F52D948-F1CB-4BCE-ACFD-0EAA0A1790E5}"/>
    <cellStyle name="_4s46c03C 2" xfId="1389" xr:uid="{48C22708-7481-409F-A37B-BAE7D05C84AD}"/>
    <cellStyle name="_4s46c03C 3" xfId="1390" xr:uid="{12ABA062-E4ED-4A69-99AB-8FE38EE13B87}"/>
    <cellStyle name="_4s46c03C 4" xfId="1391" xr:uid="{0973F3B8-0416-4ED3-96D9-0FC09EED2579}"/>
    <cellStyle name="_4s46c03C 5" xfId="1392" xr:uid="{B68331F1-F7A4-4EAF-97E6-105771812771}"/>
    <cellStyle name="_4s46c03C 6" xfId="1393" xr:uid="{5F9C80AE-7E2E-48AD-85AC-40E3FA46743E}"/>
    <cellStyle name="_4s46c03C 7" xfId="1394" xr:uid="{9E9C08F8-291F-48C4-B829-9F2D2473F62B}"/>
    <cellStyle name="_4s46c03C 8" xfId="1395" xr:uid="{58AD4755-EBA5-4603-B306-D694165C2ED3}"/>
    <cellStyle name="_4s46c03C 9" xfId="1396" xr:uid="{81337CCE-DCE0-4D70-BCF9-33FEBCD3A570}"/>
    <cellStyle name="_4s46c03C_~1909232" xfId="1397" xr:uid="{83A6B2ED-5BEA-42BD-B12C-DF762585DE77}"/>
    <cellStyle name="_4s46c03C_~1909232 10" xfId="1398" xr:uid="{AC91C06E-BB88-4853-B869-205F570F39CB}"/>
    <cellStyle name="_4s46c03C_~1909232 11" xfId="1399" xr:uid="{FE7BDA2F-7D3D-49F7-B85F-011E2ACE4BF1}"/>
    <cellStyle name="_4s46c03C_~1909232 12" xfId="1400" xr:uid="{58067A19-F800-4F81-B0BA-E0773816AEA0}"/>
    <cellStyle name="_4s46c03C_~1909232 2" xfId="1401" xr:uid="{701776F4-A34E-4212-A018-0EDD7A589390}"/>
    <cellStyle name="_4s46c03C_~1909232 3" xfId="1402" xr:uid="{B115DF61-989E-46B7-B358-1FC245FDC609}"/>
    <cellStyle name="_4s46c03C_~1909232 4" xfId="1403" xr:uid="{403B6F5E-D8C5-4D1D-A480-95628B409FD5}"/>
    <cellStyle name="_4s46c03C_~1909232 5" xfId="1404" xr:uid="{C8F9CB0C-BF88-4890-92B5-5072DE6D596F}"/>
    <cellStyle name="_4s46c03C_~1909232 6" xfId="1405" xr:uid="{E593CAFD-1691-4E92-9D31-7AB781D9798D}"/>
    <cellStyle name="_4s46c03C_~1909232 7" xfId="1406" xr:uid="{E21CF144-3DBE-4F1E-8F39-1985F73AE385}"/>
    <cellStyle name="_4s46c03C_~1909232 8" xfId="1407" xr:uid="{33C452EB-09C9-44DE-9081-4A6AEE022E5B}"/>
    <cellStyle name="_4s46c03C_~1909232 9" xfId="1408" xr:uid="{DA9EDB9B-2989-4B5D-8936-0B391E4C141A}"/>
    <cellStyle name="_4s46c03C_~1909232_OpEx Rec" xfId="1409" xr:uid="{49D08608-2179-4CC1-8E7A-FE57CD7C4EB1}"/>
    <cellStyle name="_4s46c03C_~1909232_OpExCapEx Summary Act F &amp; B" xfId="1410" xr:uid="{0AF19254-3C8F-4167-9CAE-FB38C39A30CB}"/>
    <cellStyle name="_4s46c03C_August CBPR Input" xfId="1411" xr:uid="{E90275ED-275D-4BD2-BE8D-A78D98FF2646}"/>
    <cellStyle name="_4s46c03C_August CBPR Input 10" xfId="1412" xr:uid="{C58EF1CA-D9F2-4F80-8827-779223703965}"/>
    <cellStyle name="_4s46c03C_August CBPR Input 11" xfId="1413" xr:uid="{0A1151CD-0CD5-445F-B887-14FCF108E363}"/>
    <cellStyle name="_4s46c03C_August CBPR Input 12" xfId="1414" xr:uid="{46DB1345-FD18-4808-89DB-29576047E0A8}"/>
    <cellStyle name="_4s46c03C_August CBPR Input 2" xfId="1415" xr:uid="{1D063713-9FFF-44C3-8A78-5D65B1051BF6}"/>
    <cellStyle name="_4s46c03C_August CBPR Input 3" xfId="1416" xr:uid="{13054075-EAB6-4EB4-9D66-73F15CEEA1D4}"/>
    <cellStyle name="_4s46c03C_August CBPR Input 4" xfId="1417" xr:uid="{AAB75050-942C-4E12-88D5-1F1BEFE5E1A7}"/>
    <cellStyle name="_4s46c03C_August CBPR Input 5" xfId="1418" xr:uid="{5880D475-3060-4A30-85B7-6F73CBD4416C}"/>
    <cellStyle name="_4s46c03C_August CBPR Input 6" xfId="1419" xr:uid="{120EE0FD-492C-49A4-9689-F629B373AC37}"/>
    <cellStyle name="_4s46c03C_August CBPR Input 7" xfId="1420" xr:uid="{AFE771A0-125D-40B6-8B9B-9EBC7ABB7899}"/>
    <cellStyle name="_4s46c03C_August CBPR Input 8" xfId="1421" xr:uid="{D13EF86A-F600-4138-BBEF-9A2E459ED5E0}"/>
    <cellStyle name="_4s46c03C_August CBPR Input 9" xfId="1422" xr:uid="{4896DB81-FDC3-4D77-986F-5CAC2BE8CFC4}"/>
    <cellStyle name="_4s46c03C_August CBPR Input_OpEx Rec" xfId="1423" xr:uid="{17AF04A2-BDFB-4A70-8758-657765CB6472}"/>
    <cellStyle name="_4s46c03C_August CBPR Input_OpExCapEx Summary Act F &amp; B" xfId="1424" xr:uid="{5AB4B4AF-755F-4BB0-87FF-60FAB3039794}"/>
    <cellStyle name="_4s46c03C_CF data" xfId="1425" xr:uid="{9670182A-4EF2-466F-8C65-11D79F395EFF}"/>
    <cellStyle name="_4s46c03C_Data_CapEx Figures" xfId="1426" xr:uid="{129D66C3-BE3D-4EB6-96B8-40EE917436BE}"/>
    <cellStyle name="_4s46c03C_Data_Cashflow Data" xfId="1427" xr:uid="{7C34BF8F-61D6-4734-9BDC-7EFD7F7AFF61}"/>
    <cellStyle name="_4s46c03C_Data_Cashflow Data_Data_Graph" xfId="1428" xr:uid="{F6785C0D-0AF2-48A6-8439-3890B24C1F19}"/>
    <cellStyle name="_4s46c03C_Data_Graph" xfId="1429" xr:uid="{BB5A0C83-7CA1-47A6-8108-0A29F9B3E2F8}"/>
    <cellStyle name="_4s46c03C_Graph Data" xfId="1430" xr:uid="{5B14B52D-DFA8-4A17-913E-2C252F213A39}"/>
    <cellStyle name="_4s46c03C_Graph Data 10" xfId="1431" xr:uid="{ACF2E0AC-C067-4BDC-824C-EC1EE30CAA3D}"/>
    <cellStyle name="_4s46c03C_Graph Data 11" xfId="1432" xr:uid="{7B0DDC71-5E64-44A9-A429-980FDA678DF3}"/>
    <cellStyle name="_4s46c03C_Graph Data 12" xfId="1433" xr:uid="{3432F5EE-F29F-4522-84E1-AC6852492F83}"/>
    <cellStyle name="_4s46c03C_Graph Data 2" xfId="1434" xr:uid="{845EDE1F-4DB9-4AD8-818D-3F221219B7A9}"/>
    <cellStyle name="_4s46c03C_Graph Data 3" xfId="1435" xr:uid="{DFFA65D9-1632-4B2C-925E-5E2D13031D4B}"/>
    <cellStyle name="_4s46c03C_Graph Data 4" xfId="1436" xr:uid="{62873CAD-2689-40FD-8E32-5B9C86E89D01}"/>
    <cellStyle name="_4s46c03C_Graph Data 5" xfId="1437" xr:uid="{DE35FD8B-7BA0-4044-A416-55B818503829}"/>
    <cellStyle name="_4s46c03C_Graph Data 6" xfId="1438" xr:uid="{F9474315-B44F-4C1D-A30F-FF55488AC8BF}"/>
    <cellStyle name="_4s46c03C_Graph Data 7" xfId="1439" xr:uid="{39CB9EEB-3784-415B-8DCB-152ED8549988}"/>
    <cellStyle name="_4s46c03C_Graph Data 8" xfId="1440" xr:uid="{991D8F04-9456-4B15-B717-75515BDDBF0F}"/>
    <cellStyle name="_4s46c03C_Graph Data 9" xfId="1441" xr:uid="{2A7142DE-C444-45E2-B7BC-87E96F8556A0}"/>
    <cellStyle name="_4s46c03C_Graph Data_Data_Divsional Summaries" xfId="1442" xr:uid="{1080BD9D-FAD4-4634-B969-9915C62B0E79}"/>
    <cellStyle name="_4s46c03C_Graph Data_Data_Divsional Summaries 10" xfId="1443" xr:uid="{F61298C1-5FAD-47E5-A584-4813A1CD9319}"/>
    <cellStyle name="_4s46c03C_Graph Data_Data_Divsional Summaries 11" xfId="1444" xr:uid="{4D526FB9-24A2-4781-A58E-4CE3C0ABA63B}"/>
    <cellStyle name="_4s46c03C_Graph Data_Data_Divsional Summaries 12" xfId="1445" xr:uid="{A8C884CE-3E41-4EAF-ABF6-2CBAD1DFB8D4}"/>
    <cellStyle name="_4s46c03C_Graph Data_Data_Divsional Summaries 2" xfId="1446" xr:uid="{298BA2AA-91A3-4138-8D72-B9DD9902A33B}"/>
    <cellStyle name="_4s46c03C_Graph Data_Data_Divsional Summaries 3" xfId="1447" xr:uid="{12C16866-1BF4-4AFD-99F9-FC948B9F16F1}"/>
    <cellStyle name="_4s46c03C_Graph Data_Data_Divsional Summaries 4" xfId="1448" xr:uid="{2C1C27A9-AE3A-4F9B-917A-716C03CF3277}"/>
    <cellStyle name="_4s46c03C_Graph Data_Data_Divsional Summaries 5" xfId="1449" xr:uid="{09D4C1F8-7447-452F-A658-AB6040E385E1}"/>
    <cellStyle name="_4s46c03C_Graph Data_Data_Divsional Summaries 6" xfId="1450" xr:uid="{D7B0EC82-6CB9-4783-95D1-6B3B7731AA55}"/>
    <cellStyle name="_4s46c03C_Graph Data_Data_Divsional Summaries 7" xfId="1451" xr:uid="{415C04B5-CCE9-4C3E-AF7C-53C5832688A3}"/>
    <cellStyle name="_4s46c03C_Graph Data_Data_Divsional Summaries 8" xfId="1452" xr:uid="{BF8F6D2E-BEEB-4548-A787-45E42D91A9CA}"/>
    <cellStyle name="_4s46c03C_Graph Data_Data_Divsional Summaries 9" xfId="1453" xr:uid="{A2A7A7E2-9CD2-4AF5-90D3-5ABF0C244369}"/>
    <cellStyle name="_4s46c03C_Graph Data_Data_Divsional Summaries_OpExCapEx Summary Act F &amp; B" xfId="1454" xr:uid="{B5D4CB75-9DCD-4D2B-B5CE-55C94B0E53CA}"/>
    <cellStyle name="_4s46c03C_Graph Data_Data_Graph" xfId="1455" xr:uid="{353BF509-FDB0-44C6-809F-EC7BFFBBD549}"/>
    <cellStyle name="_4s46c03C_Graph Data_Divisional Rec" xfId="1456" xr:uid="{C0B3155A-E455-4377-8860-E35ADC7F213A}"/>
    <cellStyle name="_4s46c03C_Graph Data_Divisional Rec 10" xfId="1457" xr:uid="{A2C4AC84-3149-4E26-9A90-0BD7FBB7B3A7}"/>
    <cellStyle name="_4s46c03C_Graph Data_Divisional Rec 11" xfId="1458" xr:uid="{4B115AA9-A435-49CB-BE26-AF6D3E22D1BA}"/>
    <cellStyle name="_4s46c03C_Graph Data_Divisional Rec 12" xfId="1459" xr:uid="{73309FCE-EEBF-493E-86C8-F28DD395D5B7}"/>
    <cellStyle name="_4s46c03C_Graph Data_Divisional Rec 2" xfId="1460" xr:uid="{7E9BF093-C08C-40EE-BA9E-80EE370F3E6A}"/>
    <cellStyle name="_4s46c03C_Graph Data_Divisional Rec 3" xfId="1461" xr:uid="{31F6722D-A755-4AB9-A688-1EE6F9AEAFD5}"/>
    <cellStyle name="_4s46c03C_Graph Data_Divisional Rec 4" xfId="1462" xr:uid="{1A1B407B-2150-4521-9C8D-83E8124FF2BF}"/>
    <cellStyle name="_4s46c03C_Graph Data_Divisional Rec 5" xfId="1463" xr:uid="{5D655EF6-342D-4075-ACD5-A68EA1D65E17}"/>
    <cellStyle name="_4s46c03C_Graph Data_Divisional Rec 6" xfId="1464" xr:uid="{896749C5-63F9-43B7-8B51-13A09B5D552C}"/>
    <cellStyle name="_4s46c03C_Graph Data_Divisional Rec 7" xfId="1465" xr:uid="{3F485B70-974D-4C81-A417-0B9AD6A157EE}"/>
    <cellStyle name="_4s46c03C_Graph Data_Divisional Rec 8" xfId="1466" xr:uid="{7D6007CE-8F22-4510-9A0D-AF69B7C48861}"/>
    <cellStyle name="_4s46c03C_Graph Data_Divisional Rec 9" xfId="1467" xr:uid="{D83A4713-1E58-4BEC-9055-FD56370E7C33}"/>
    <cellStyle name="_4s46c03C_Graph Data_Divisional Rec_OpExCapEx Summary Act F &amp; B" xfId="1468" xr:uid="{4F291533-4C98-4300-B81F-1FA5F3CA239C}"/>
    <cellStyle name="_4s46c03C_Graph Data_OpEx Rec" xfId="1469" xr:uid="{37145568-F7ED-40D9-8AA1-709C5ED89146}"/>
    <cellStyle name="_4s46c03C_Graph Data_OpExCapEx Summary Act F &amp; B" xfId="1470" xr:uid="{D63C0027-B0AA-4373-8F86-C826645B72CD}"/>
    <cellStyle name="_4s46c03C_MP List" xfId="1471" xr:uid="{CB09189A-7F56-499E-838D-3DF900A0B390}"/>
    <cellStyle name="_4s46c03C_MP List_Tx F3 Input" xfId="1472" xr:uid="{3CC6A2C3-FAB5-4E96-9153-8DE1363AE631}"/>
    <cellStyle name="_4s46c03C_OpEx Rec" xfId="1473" xr:uid="{420FF723-4C69-4660-B9BB-B389646C5A3D}"/>
    <cellStyle name="_4s46c03C_OpExCapEx Summary Act F &amp; B" xfId="1474" xr:uid="{26054C04-9FED-4226-8240-8D01ECB594E9}"/>
    <cellStyle name="_4s46c03C_Profit &amp; Loss" xfId="1475" xr:uid="{AF3843D5-F867-4C19-8F2A-E78B09B5AD24}"/>
    <cellStyle name="_4s46c03C_Profit &amp; Loss 10" xfId="1476" xr:uid="{F6EDB496-E1C3-4B57-A06C-05DF6F3390FB}"/>
    <cellStyle name="_4s46c03C_Profit &amp; Loss 11" xfId="1477" xr:uid="{B916567B-B502-489A-BDE2-3A6303890B76}"/>
    <cellStyle name="_4s46c03C_Profit &amp; Loss 12" xfId="1478" xr:uid="{905AEB98-9EEB-4849-8551-470CF805327F}"/>
    <cellStyle name="_4s46c03C_Profit &amp; Loss 2" xfId="1479" xr:uid="{E2400A45-AADE-4A9F-8669-E0502E7CCFFD}"/>
    <cellStyle name="_4s46c03C_Profit &amp; Loss 3" xfId="1480" xr:uid="{1D6B7782-342A-4167-95F6-107A934BC348}"/>
    <cellStyle name="_4s46c03C_Profit &amp; Loss 4" xfId="1481" xr:uid="{3EC19017-3AB3-46C4-A12C-D4852A39ACBB}"/>
    <cellStyle name="_4s46c03C_Profit &amp; Loss 5" xfId="1482" xr:uid="{60DD6DDC-9046-49B5-B76A-7C5B0C7BD848}"/>
    <cellStyle name="_4s46c03C_Profit &amp; Loss 6" xfId="1483" xr:uid="{D761D528-23FD-43C2-B37E-81DD91C6E44D}"/>
    <cellStyle name="_4s46c03C_Profit &amp; Loss 7" xfId="1484" xr:uid="{E4B2C72B-70A5-45E7-A766-328C884B9BAC}"/>
    <cellStyle name="_4s46c03C_Profit &amp; Loss 8" xfId="1485" xr:uid="{299EF34C-77F4-49FB-93A2-D1E6CA6E1A79}"/>
    <cellStyle name="_4s46c03C_Profit &amp; Loss 9" xfId="1486" xr:uid="{8914832E-8FA1-4287-B5B2-C0770DC26B16}"/>
    <cellStyle name="_4s46c03C_Profit &amp; Loss_Data_Graph" xfId="1487" xr:uid="{6D6EA0FC-3E9B-4EDA-9CFE-17B276236979}"/>
    <cellStyle name="_4s46c03C_Profit &amp; Loss_OpExCapEx Summary Act F &amp; B" xfId="1488" xr:uid="{A40DAD22-DCB8-4569-9C87-56EF7EDD6EFA}"/>
    <cellStyle name="_4s46c03C_Project List" xfId="1489" xr:uid="{DCD3A3D7-E377-4551-8C1F-B809F6E73B6A}"/>
    <cellStyle name="_4s46c03C_Project List_Tx F3 Input" xfId="1490" xr:uid="{2117F409-F3EA-4817-8D83-075FA155C090}"/>
    <cellStyle name="_4s46c03C_Sheet1" xfId="1491" xr:uid="{5A3E29C5-A2BF-4546-9CE1-E205B919E9A6}"/>
    <cellStyle name="_4s46c03C_Sheet1 10" xfId="1492" xr:uid="{EA47D95C-ED8D-488B-BEE2-48CB922B4072}"/>
    <cellStyle name="_4s46c03C_Sheet1 11" xfId="1493" xr:uid="{E3246BC0-D67A-4A48-A99E-2335408B14ED}"/>
    <cellStyle name="_4s46c03C_Sheet1 12" xfId="1494" xr:uid="{7AF7CE4A-7181-47A6-B995-56B84001D586}"/>
    <cellStyle name="_4s46c03C_Sheet1 2" xfId="1495" xr:uid="{C34CC2B8-766B-45BA-8ED1-D64F17EFF0C9}"/>
    <cellStyle name="_4s46c03C_Sheet1 3" xfId="1496" xr:uid="{9AE844EE-5AF7-4EEF-9166-79283655F8F8}"/>
    <cellStyle name="_4s46c03C_Sheet1 4" xfId="1497" xr:uid="{24EF457A-0077-4699-9182-861CE2070BED}"/>
    <cellStyle name="_4s46c03C_Sheet1 5" xfId="1498" xr:uid="{CDB9634F-F422-4B86-8262-0389C943D403}"/>
    <cellStyle name="_4s46c03C_Sheet1 6" xfId="1499" xr:uid="{1FE9C803-5280-4572-81BA-068D34CC9FCA}"/>
    <cellStyle name="_4s46c03C_Sheet1 7" xfId="1500" xr:uid="{A99D971A-AD5E-4D40-A61D-8BDD4672F6C8}"/>
    <cellStyle name="_4s46c03C_Sheet1 8" xfId="1501" xr:uid="{BB5185A0-43AC-4480-B412-6F7BCE73DDD9}"/>
    <cellStyle name="_4s46c03C_Sheet1 9" xfId="1502" xr:uid="{DE6A35BF-B78C-4015-A085-6E906429DD84}"/>
    <cellStyle name="_4s46c03C_Sheet1_Data_Divsional Summaries" xfId="1503" xr:uid="{3667EE56-8B93-4D50-9B52-D781036152DA}"/>
    <cellStyle name="_4s46c03C_Sheet1_Data_Divsional Summaries 10" xfId="1504" xr:uid="{AFCE4C56-F961-4796-A1E4-BDC9740F7354}"/>
    <cellStyle name="_4s46c03C_Sheet1_Data_Divsional Summaries 11" xfId="1505" xr:uid="{757FC803-AF33-4A45-903A-361E6FDA278E}"/>
    <cellStyle name="_4s46c03C_Sheet1_Data_Divsional Summaries 12" xfId="1506" xr:uid="{00603FC2-6265-4E30-A420-66BF95069C0C}"/>
    <cellStyle name="_4s46c03C_Sheet1_Data_Divsional Summaries 2" xfId="1507" xr:uid="{B6EC1F29-4C01-496E-9C07-19542C544E76}"/>
    <cellStyle name="_4s46c03C_Sheet1_Data_Divsional Summaries 3" xfId="1508" xr:uid="{AE5EE79D-EE08-497F-B2FE-3BA3C910A7F0}"/>
    <cellStyle name="_4s46c03C_Sheet1_Data_Divsional Summaries 4" xfId="1509" xr:uid="{F5D9D487-8AE1-4FF6-AF55-63E2DBA48F30}"/>
    <cellStyle name="_4s46c03C_Sheet1_Data_Divsional Summaries 5" xfId="1510" xr:uid="{92306B7B-5617-4B4D-95D3-19AD30DC5A95}"/>
    <cellStyle name="_4s46c03C_Sheet1_Data_Divsional Summaries 6" xfId="1511" xr:uid="{2D5AF9D7-01F3-45A4-8743-C5D40393FA06}"/>
    <cellStyle name="_4s46c03C_Sheet1_Data_Divsional Summaries 7" xfId="1512" xr:uid="{1BEED0E1-C530-4F94-9BE8-E2678267C7D3}"/>
    <cellStyle name="_4s46c03C_Sheet1_Data_Divsional Summaries 8" xfId="1513" xr:uid="{C7D51606-BB54-440D-997E-59F99A861D84}"/>
    <cellStyle name="_4s46c03C_Sheet1_Data_Divsional Summaries 9" xfId="1514" xr:uid="{2893B49F-09CF-40E4-BAA2-79AB0BD1B0C5}"/>
    <cellStyle name="_4s46c03C_Sheet1_Data_Divsional Summaries_OpExCapEx Summary Act F &amp; B" xfId="1515" xr:uid="{154AF113-BB32-4E0E-8BFF-6A48BD286637}"/>
    <cellStyle name="_4s46c03C_Sheet1_Data_Graph" xfId="1516" xr:uid="{464222D8-D13F-46AC-8A2D-516C81552584}"/>
    <cellStyle name="_4s46c03C_Sheet1_Divisional Rec" xfId="1517" xr:uid="{D5F7F3CF-F693-40B1-A8B5-483A2A4D7C12}"/>
    <cellStyle name="_4s46c03C_Sheet1_Divisional Rec 10" xfId="1518" xr:uid="{D5FE318E-FE3A-412B-9245-1A487754869C}"/>
    <cellStyle name="_4s46c03C_Sheet1_Divisional Rec 11" xfId="1519" xr:uid="{3EE943D8-C6FF-46F7-8B07-E72DA4C08546}"/>
    <cellStyle name="_4s46c03C_Sheet1_Divisional Rec 12" xfId="1520" xr:uid="{92D34EF9-6C3F-492E-A165-95ED75F8D0F3}"/>
    <cellStyle name="_4s46c03C_Sheet1_Divisional Rec 2" xfId="1521" xr:uid="{8D460135-C5AC-46B9-ADA4-951DE0F2C5F6}"/>
    <cellStyle name="_4s46c03C_Sheet1_Divisional Rec 3" xfId="1522" xr:uid="{8518DADD-B987-492D-A66B-488E6E3A83B0}"/>
    <cellStyle name="_4s46c03C_Sheet1_Divisional Rec 4" xfId="1523" xr:uid="{06DD1615-7E2E-4FC9-AF22-241481616444}"/>
    <cellStyle name="_4s46c03C_Sheet1_Divisional Rec 5" xfId="1524" xr:uid="{2F496C34-498E-4453-B5E5-00AC3B5B3382}"/>
    <cellStyle name="_4s46c03C_Sheet1_Divisional Rec 6" xfId="1525" xr:uid="{26440041-D6B5-426B-8AA2-BDB500E144E6}"/>
    <cellStyle name="_4s46c03C_Sheet1_Divisional Rec 7" xfId="1526" xr:uid="{9BF03FB6-AFAC-406F-9CDD-D969E3862BF2}"/>
    <cellStyle name="_4s46c03C_Sheet1_Divisional Rec 8" xfId="1527" xr:uid="{0C5E9AA4-137B-4E14-8363-D5048D0A04E8}"/>
    <cellStyle name="_4s46c03C_Sheet1_Divisional Rec 9" xfId="1528" xr:uid="{B6A8BAB3-35B5-49E8-9056-1C21FEF7E9D9}"/>
    <cellStyle name="_4s46c03C_Sheet1_Divisional Rec_OpExCapEx Summary Act F &amp; B" xfId="1529" xr:uid="{8BC7AAC3-2768-4C78-B546-1C81F336F044}"/>
    <cellStyle name="_4s46c03C_Sheet1_OpEx Rec" xfId="1530" xr:uid="{9F7A7C2A-F5F2-4E64-8B1B-06194224184E}"/>
    <cellStyle name="_4s46c03C_Sheet1_OpExCapEx Summary Act F &amp; B" xfId="1531" xr:uid="{C78CB8C1-862B-4645-8B73-DBD604B5075B}"/>
    <cellStyle name="_4s46c03C_Sheet1_Tx F3 Input" xfId="1532" xr:uid="{57DFB28C-165F-40C0-B61B-40253D1644BC}"/>
    <cellStyle name="_4s46c03C_Sheet2" xfId="1533" xr:uid="{0388B33E-9852-460F-8E1A-B4E62B8114BC}"/>
    <cellStyle name="_4s46c03C_Sheet2 2" xfId="1534" xr:uid="{5C239932-A5DA-459C-9011-A17EE610D62F}"/>
    <cellStyle name="_4s46c03C_Sheet2_Tx F3 Input" xfId="1535" xr:uid="{24C41ED0-6D0E-4987-A5BA-03ED9C003F68}"/>
    <cellStyle name="_4s46c03C_Sheet4" xfId="1536" xr:uid="{E87DC55D-0D19-4F74-9350-2E9EEE1907D3}"/>
    <cellStyle name="_4s46c03C_Sheet4_Tx F3 Input" xfId="1537" xr:uid="{762FB973-CE4A-45EB-B5BE-F9C76BFFBD92}"/>
    <cellStyle name="_4s46c03C_Tables " xfId="1538" xr:uid="{9074D412-7A21-4600-89CC-CAEAAE1BC317}"/>
    <cellStyle name="_4s46c03C_Tables  10" xfId="1539" xr:uid="{72C47C37-CF10-4DE3-8BB2-93C9AB1E3D0B}"/>
    <cellStyle name="_4s46c03C_Tables  11" xfId="1540" xr:uid="{A541DE9C-A708-4857-AD55-255DAC4B2B6C}"/>
    <cellStyle name="_4s46c03C_Tables  12" xfId="1541" xr:uid="{87EC7EE1-BDBF-48D1-9C6F-FF7686AA7360}"/>
    <cellStyle name="_4s46c03C_Tables  2" xfId="1542" xr:uid="{38639AD9-0A9E-4E2B-AA9A-85D347B7B951}"/>
    <cellStyle name="_4s46c03C_Tables  3" xfId="1543" xr:uid="{2BD3454C-4A63-4E3F-B409-F77B5483EDF8}"/>
    <cellStyle name="_4s46c03C_Tables  4" xfId="1544" xr:uid="{941637AC-1111-4416-A5F0-C9B2DCD1B5B4}"/>
    <cellStyle name="_4s46c03C_Tables  5" xfId="1545" xr:uid="{A9078D43-D4A4-4A9A-A19E-AEC2AA923C50}"/>
    <cellStyle name="_4s46c03C_Tables  6" xfId="1546" xr:uid="{5A5F0301-2351-47DD-A347-201ABA56C3C0}"/>
    <cellStyle name="_4s46c03C_Tables  7" xfId="1547" xr:uid="{FBAEC15B-DB61-45D0-BF80-972845D6F82C}"/>
    <cellStyle name="_4s46c03C_Tables  8" xfId="1548" xr:uid="{92631ECF-3B83-41D2-98C9-ED116CB9554C}"/>
    <cellStyle name="_4s46c03C_Tables  9" xfId="1549" xr:uid="{ADDCFAEA-3988-4DA7-8F77-2B98647966A0}"/>
    <cellStyle name="_4s46c03C_Tables _CF data" xfId="1550" xr:uid="{F732F3B8-F221-4489-A1BA-10C666BFB7E1}"/>
    <cellStyle name="_4s46c03C_Tables _Data_Cashflow Data" xfId="1551" xr:uid="{C984BEF3-3DAC-4249-AE04-9614373F376A}"/>
    <cellStyle name="_4s46c03C_Tables _OpEx Rec" xfId="1552" xr:uid="{C0EC0443-48C2-4D00-9D49-7D349DCE6347}"/>
    <cellStyle name="_4s46c03C_Tables _OpExCapEx Summary Act F &amp; B" xfId="1553" xr:uid="{BE6AF1EB-09BE-41A8-A108-287D0B5779B1}"/>
    <cellStyle name="_4s46c03C_Tables _Variance By Division" xfId="1554" xr:uid="{8BBB0DA4-05F8-47BA-B8D5-81D2D1CDC840}"/>
    <cellStyle name="_4s46c03C_Tx" xfId="1555" xr:uid="{2801C8F3-07C2-4A8C-9307-DCCEE2014DEC}"/>
    <cellStyle name="_4s46c03C_Tx F3 Input" xfId="1556" xr:uid="{93AFA00F-36E4-414E-8BE8-92FD15B75EB2}"/>
    <cellStyle name="_4s46c03C_Tx_Tx F3 Input" xfId="1557" xr:uid="{DC159C75-37F5-4ABC-A510-E05257ADD2AB}"/>
    <cellStyle name="_4s46c03C_Variance By Division" xfId="1558" xr:uid="{731F9600-511D-4B26-83E1-31A39EC2D4E5}"/>
    <cellStyle name="_4s46c03C_Variance By Division_Data_Graph" xfId="1559" xr:uid="{71FA150A-E750-4129-BBA2-38611DC84BE2}"/>
    <cellStyle name="_4s46c03D" xfId="1560" xr:uid="{71CD486E-0E6D-4820-A924-112256BB96ED}"/>
    <cellStyle name="_4s46c03D 10" xfId="1561" xr:uid="{4330E891-81AB-4D9D-9A96-E7A6504655B8}"/>
    <cellStyle name="_4s46c03D 11" xfId="1562" xr:uid="{550EBAB2-ED05-491D-8435-C5881853986F}"/>
    <cellStyle name="_4s46c03D 12" xfId="1563" xr:uid="{50CD78C8-1473-4C00-9C80-25973DE56810}"/>
    <cellStyle name="_4s46c03D 2" xfId="1564" xr:uid="{F0012DE6-9167-4994-8D0D-3875FA8390E8}"/>
    <cellStyle name="_4s46c03D 3" xfId="1565" xr:uid="{C61E26CF-DC9E-4EF3-BE90-D8B6244AF97C}"/>
    <cellStyle name="_4s46c03D 4" xfId="1566" xr:uid="{D1E42EED-4310-4814-A5C7-1B9408D4A22D}"/>
    <cellStyle name="_4s46c03D 5" xfId="1567" xr:uid="{E461C812-B43B-4503-8466-AFD74DB90DEE}"/>
    <cellStyle name="_4s46c03D 6" xfId="1568" xr:uid="{6603680D-46EC-411C-B9AB-82FD9D15BFFB}"/>
    <cellStyle name="_4s46c03D 7" xfId="1569" xr:uid="{544EB708-35EF-40B7-AE2D-8A85D32DC92C}"/>
    <cellStyle name="_4s46c03D 8" xfId="1570" xr:uid="{A8162B19-DE1F-4C95-B6EB-EB3611B64D31}"/>
    <cellStyle name="_4s46c03D 9" xfId="1571" xr:uid="{3B6A2D1D-AC58-445D-8F5C-D04561AAC5A5}"/>
    <cellStyle name="_4s46c03D_~1909232" xfId="1572" xr:uid="{08DD8AED-20D6-4AC9-B179-44FC1EF73B42}"/>
    <cellStyle name="_4s46c03D_~1909232 10" xfId="1573" xr:uid="{5E5178DD-CB1A-44CF-9D8F-99669AD1F1AD}"/>
    <cellStyle name="_4s46c03D_~1909232 11" xfId="1574" xr:uid="{8D87D8C2-4C9D-4BCA-B6C7-7B150C4087FD}"/>
    <cellStyle name="_4s46c03D_~1909232 12" xfId="1575" xr:uid="{6AD1B47E-864C-4272-B8AB-011A574CBD7D}"/>
    <cellStyle name="_4s46c03D_~1909232 2" xfId="1576" xr:uid="{C9D70D1C-2F75-48D2-AB12-5D43AD85F7F0}"/>
    <cellStyle name="_4s46c03D_~1909232 3" xfId="1577" xr:uid="{88CBE951-45FC-49ED-8FB2-3B8CFFA356E1}"/>
    <cellStyle name="_4s46c03D_~1909232 4" xfId="1578" xr:uid="{E8A8915C-696F-46B0-A202-F06960C39FBF}"/>
    <cellStyle name="_4s46c03D_~1909232 5" xfId="1579" xr:uid="{C5A71539-27B2-4505-BACF-EC84417FA89D}"/>
    <cellStyle name="_4s46c03D_~1909232 6" xfId="1580" xr:uid="{E73DD8F6-C1EE-4FC2-9C73-E6BCFC1C2600}"/>
    <cellStyle name="_4s46c03D_~1909232 7" xfId="1581" xr:uid="{C049A55D-3F9B-41AD-AB82-11752BF2992B}"/>
    <cellStyle name="_4s46c03D_~1909232 8" xfId="1582" xr:uid="{A6989163-E63D-4DEC-B80D-42FCF628B199}"/>
    <cellStyle name="_4s46c03D_~1909232 9" xfId="1583" xr:uid="{2578D498-AA9A-429F-B9F8-3D1007B0C2F2}"/>
    <cellStyle name="_4s46c03D_~1909232_OpEx Rec" xfId="1584" xr:uid="{217C6AA8-113E-4A61-9600-AF091ADDCF40}"/>
    <cellStyle name="_4s46c03D_~1909232_OpExCapEx Summary Act F &amp; B" xfId="1585" xr:uid="{44EAC39C-1B96-46A8-AB4F-0EE8D611AD3F}"/>
    <cellStyle name="_4s46c03D_August CBPR Input" xfId="1586" xr:uid="{F62612D5-D007-42AA-8674-C7D33DF80FEC}"/>
    <cellStyle name="_4s46c03D_August CBPR Input 10" xfId="1587" xr:uid="{102921DA-49F1-4AB5-B813-91E582C7A2F5}"/>
    <cellStyle name="_4s46c03D_August CBPR Input 11" xfId="1588" xr:uid="{DBA7F76A-9B0B-46B9-8845-10C2497343A1}"/>
    <cellStyle name="_4s46c03D_August CBPR Input 12" xfId="1589" xr:uid="{61EE6507-C81E-433F-A36D-219FFBF8834A}"/>
    <cellStyle name="_4s46c03D_August CBPR Input 2" xfId="1590" xr:uid="{DAA238D5-6D9E-41DA-9B67-A5CA40C86F43}"/>
    <cellStyle name="_4s46c03D_August CBPR Input 3" xfId="1591" xr:uid="{C7CBC263-C9AD-4477-82BF-B0C8DB7430B0}"/>
    <cellStyle name="_4s46c03D_August CBPR Input 4" xfId="1592" xr:uid="{A1719043-185D-46BF-AFC5-093679BFC13F}"/>
    <cellStyle name="_4s46c03D_August CBPR Input 5" xfId="1593" xr:uid="{8CEF44AE-8B7A-4999-AD83-3DFB3F08FC8A}"/>
    <cellStyle name="_4s46c03D_August CBPR Input 6" xfId="1594" xr:uid="{0B03B706-4758-474F-BFDA-24C71C4C3AE1}"/>
    <cellStyle name="_4s46c03D_August CBPR Input 7" xfId="1595" xr:uid="{BFACE9D3-F1C4-4B64-B536-217C3E7D98B1}"/>
    <cellStyle name="_4s46c03D_August CBPR Input 8" xfId="1596" xr:uid="{79F26E34-DFCB-4B3C-B35D-D5B6A32844E4}"/>
    <cellStyle name="_4s46c03D_August CBPR Input 9" xfId="1597" xr:uid="{B357FD8A-A29A-4FC5-9EDE-5AC7A0E9C830}"/>
    <cellStyle name="_4s46c03D_August CBPR Input_OpEx Rec" xfId="1598" xr:uid="{A02A81C5-80C6-49FB-BF17-47C76F685ED0}"/>
    <cellStyle name="_4s46c03D_August CBPR Input_OpExCapEx Summary Act F &amp; B" xfId="1599" xr:uid="{8A949338-9916-48D2-A05A-C8E10759C034}"/>
    <cellStyle name="_4s46c03D_CF data" xfId="1600" xr:uid="{C894A761-CE18-4EDC-B54A-BD7FEBDAB9A7}"/>
    <cellStyle name="_4s46c03D_Data_CapEx Figures" xfId="1601" xr:uid="{DA2F04E2-6992-478B-AB2A-72F5064B9C2F}"/>
    <cellStyle name="_4s46c03D_Data_Cashflow Data" xfId="1602" xr:uid="{B0A07A97-73EF-412C-83DD-D920D10F2BDA}"/>
    <cellStyle name="_4s46c03D_Data_Cashflow Data_Data_Graph" xfId="1603" xr:uid="{E78D8C0B-B000-4476-A4FF-E11B426C374F}"/>
    <cellStyle name="_4s46c03D_Data_Graph" xfId="1604" xr:uid="{45BB4EB8-937C-410B-A465-2FDA5583851C}"/>
    <cellStyle name="_4s46c03D_Graph Data" xfId="1605" xr:uid="{59DD489C-39D2-4244-9A3B-ABDD0DE35470}"/>
    <cellStyle name="_4s46c03D_Graph Data 10" xfId="1606" xr:uid="{4B77B129-35F0-4371-A740-9D7DECA43010}"/>
    <cellStyle name="_4s46c03D_Graph Data 11" xfId="1607" xr:uid="{489AD33F-86F8-482D-9EBF-14DB0D1F9B6C}"/>
    <cellStyle name="_4s46c03D_Graph Data 12" xfId="1608" xr:uid="{244E3A53-E1DC-40A4-A49B-D290F5BA2F48}"/>
    <cellStyle name="_4s46c03D_Graph Data 2" xfId="1609" xr:uid="{2ABF0219-810F-47E5-9CD4-0B2EB15223BC}"/>
    <cellStyle name="_4s46c03D_Graph Data 3" xfId="1610" xr:uid="{1EEDBA61-7CC3-4D7B-9C21-CA52A1CB91E2}"/>
    <cellStyle name="_4s46c03D_Graph Data 4" xfId="1611" xr:uid="{C79284D7-98BC-46DF-8A20-7F02B9B92FB3}"/>
    <cellStyle name="_4s46c03D_Graph Data 5" xfId="1612" xr:uid="{F9F51A78-50B1-4F61-A6DC-0DD4C1B19F38}"/>
    <cellStyle name="_4s46c03D_Graph Data 6" xfId="1613" xr:uid="{E2B36146-F8B7-4C79-977F-D1F7E43D75A6}"/>
    <cellStyle name="_4s46c03D_Graph Data 7" xfId="1614" xr:uid="{3EEB21AC-4F9E-4D27-9339-071F7C72FC09}"/>
    <cellStyle name="_4s46c03D_Graph Data 8" xfId="1615" xr:uid="{E8233D79-80AA-4B00-B4A0-7BCBE22C8997}"/>
    <cellStyle name="_4s46c03D_Graph Data 9" xfId="1616" xr:uid="{2AF6C091-A416-43DC-B8FB-40F06F90F1DF}"/>
    <cellStyle name="_4s46c03D_Graph Data_Data_Divsional Summaries" xfId="1617" xr:uid="{66425226-55EA-4133-B2AE-C0F3FFEA3FDB}"/>
    <cellStyle name="_4s46c03D_Graph Data_Data_Divsional Summaries 10" xfId="1618" xr:uid="{E2FC79B6-D6ED-4515-B562-C88F6804C845}"/>
    <cellStyle name="_4s46c03D_Graph Data_Data_Divsional Summaries 11" xfId="1619" xr:uid="{98845B3B-1569-49AA-9724-35B688AF717A}"/>
    <cellStyle name="_4s46c03D_Graph Data_Data_Divsional Summaries 12" xfId="1620" xr:uid="{554C2A33-7FC5-4870-B32B-853217EAEA93}"/>
    <cellStyle name="_4s46c03D_Graph Data_Data_Divsional Summaries 2" xfId="1621" xr:uid="{745DB23B-D3B2-4BBF-A4A7-F80B8F421398}"/>
    <cellStyle name="_4s46c03D_Graph Data_Data_Divsional Summaries 3" xfId="1622" xr:uid="{3C822F8C-CDD2-4098-AA7D-05C05CD08F65}"/>
    <cellStyle name="_4s46c03D_Graph Data_Data_Divsional Summaries 4" xfId="1623" xr:uid="{4153C395-03FA-49D8-B4AE-4B55C7D382D2}"/>
    <cellStyle name="_4s46c03D_Graph Data_Data_Divsional Summaries 5" xfId="1624" xr:uid="{EEA491C5-B4F6-4C0A-A8D5-FF148A75D890}"/>
    <cellStyle name="_4s46c03D_Graph Data_Data_Divsional Summaries 6" xfId="1625" xr:uid="{93E9B929-9CA7-4739-B7C5-D8BEA042BFAD}"/>
    <cellStyle name="_4s46c03D_Graph Data_Data_Divsional Summaries 7" xfId="1626" xr:uid="{39FF83D0-F9AC-4C5A-BD62-E99AA0242EA7}"/>
    <cellStyle name="_4s46c03D_Graph Data_Data_Divsional Summaries 8" xfId="1627" xr:uid="{E5D26EC9-4ABC-4A2D-9901-6E8CB43A4181}"/>
    <cellStyle name="_4s46c03D_Graph Data_Data_Divsional Summaries 9" xfId="1628" xr:uid="{ABFC2758-970F-4F9A-8127-26583BFCFC2C}"/>
    <cellStyle name="_4s46c03D_Graph Data_Data_Divsional Summaries_OpExCapEx Summary Act F &amp; B" xfId="1629" xr:uid="{D5197080-49B8-44FB-80B2-A719DCB40829}"/>
    <cellStyle name="_4s46c03D_Graph Data_Data_Graph" xfId="1630" xr:uid="{CB9821FB-8A73-4AF3-B2B5-5BE302E646B2}"/>
    <cellStyle name="_4s46c03D_Graph Data_Divisional Rec" xfId="1631" xr:uid="{13522F96-C58C-4676-8084-8717CBFCB637}"/>
    <cellStyle name="_4s46c03D_Graph Data_Divisional Rec 10" xfId="1632" xr:uid="{6E07D090-2497-41B0-8952-2C0FEA346BA5}"/>
    <cellStyle name="_4s46c03D_Graph Data_Divisional Rec 11" xfId="1633" xr:uid="{72CC0526-5D49-4798-A8EC-69C0AF96F44A}"/>
    <cellStyle name="_4s46c03D_Graph Data_Divisional Rec 12" xfId="1634" xr:uid="{D942FF98-0C33-465D-91E4-A5DF4C9BEA2D}"/>
    <cellStyle name="_4s46c03D_Graph Data_Divisional Rec 2" xfId="1635" xr:uid="{AD997CF6-0EFE-4F02-A119-3F148EDA12E4}"/>
    <cellStyle name="_4s46c03D_Graph Data_Divisional Rec 3" xfId="1636" xr:uid="{913AEB5B-8132-457E-A12C-D69B0BDECF27}"/>
    <cellStyle name="_4s46c03D_Graph Data_Divisional Rec 4" xfId="1637" xr:uid="{480249B2-3531-4CE0-8258-7BF3ECE0B308}"/>
    <cellStyle name="_4s46c03D_Graph Data_Divisional Rec 5" xfId="1638" xr:uid="{5959D02F-882A-4A08-A516-33DCDA1E0529}"/>
    <cellStyle name="_4s46c03D_Graph Data_Divisional Rec 6" xfId="1639" xr:uid="{7B69DBD0-2134-45DD-AF0F-F91C0D704A39}"/>
    <cellStyle name="_4s46c03D_Graph Data_Divisional Rec 7" xfId="1640" xr:uid="{71FBE1B4-4502-4D55-9A64-276D5F2309F5}"/>
    <cellStyle name="_4s46c03D_Graph Data_Divisional Rec 8" xfId="1641" xr:uid="{1FD2348C-805B-4A0F-846D-A7DE33066320}"/>
    <cellStyle name="_4s46c03D_Graph Data_Divisional Rec 9" xfId="1642" xr:uid="{64259C6F-5C89-4DA5-BDEA-337693ACC76D}"/>
    <cellStyle name="_4s46c03D_Graph Data_Divisional Rec_OpExCapEx Summary Act F &amp; B" xfId="1643" xr:uid="{55E059B9-090A-439E-8BC5-147260F80E6B}"/>
    <cellStyle name="_4s46c03D_Graph Data_OpEx Rec" xfId="1644" xr:uid="{50181430-22B1-47CA-8E36-1EA3D5147DFF}"/>
    <cellStyle name="_4s46c03D_Graph Data_OpExCapEx Summary Act F &amp; B" xfId="1645" xr:uid="{74834CCA-001A-485F-B7A5-8C4F9A070E60}"/>
    <cellStyle name="_4s46c03D_MP List" xfId="1646" xr:uid="{A6A5312F-8A0F-443E-AE89-D383551AF485}"/>
    <cellStyle name="_4s46c03D_MP List_Tx F3 Input" xfId="1647" xr:uid="{8798442B-A192-4932-8DCB-B92BD536C9C7}"/>
    <cellStyle name="_4s46c03D_OpEx Rec" xfId="1648" xr:uid="{BAD2FA99-D7E4-4879-8676-19B05F0B3278}"/>
    <cellStyle name="_4s46c03D_OpExCapEx Summary Act F &amp; B" xfId="1649" xr:uid="{240019EB-E199-46DC-A3F2-414A4D1E6A3B}"/>
    <cellStyle name="_4s46c03D_Profit &amp; Loss" xfId="1650" xr:uid="{85B93A61-D4A8-46DD-885A-0E189F3505C5}"/>
    <cellStyle name="_4s46c03D_Profit &amp; Loss 10" xfId="1651" xr:uid="{C40907A7-C9EE-4A69-A68D-5D1D9512E305}"/>
    <cellStyle name="_4s46c03D_Profit &amp; Loss 11" xfId="1652" xr:uid="{2E4B15D5-48D3-4313-80AD-CB0E0564EAAD}"/>
    <cellStyle name="_4s46c03D_Profit &amp; Loss 12" xfId="1653" xr:uid="{FE33082A-E9EE-4836-AE34-6FD5C8841098}"/>
    <cellStyle name="_4s46c03D_Profit &amp; Loss 2" xfId="1654" xr:uid="{DC110BCD-4D29-438A-8261-6F28610377CF}"/>
    <cellStyle name="_4s46c03D_Profit &amp; Loss 3" xfId="1655" xr:uid="{5FB2EC86-EE56-4767-8157-7CD1435FF933}"/>
    <cellStyle name="_4s46c03D_Profit &amp; Loss 4" xfId="1656" xr:uid="{875AAC45-0C4A-4E86-8410-F465F97AA356}"/>
    <cellStyle name="_4s46c03D_Profit &amp; Loss 5" xfId="1657" xr:uid="{BD0C9AED-6E25-49AA-82BA-8FE4605C12CA}"/>
    <cellStyle name="_4s46c03D_Profit &amp; Loss 6" xfId="1658" xr:uid="{231A5F7D-C44A-4EA5-ABDE-0661497A7D1D}"/>
    <cellStyle name="_4s46c03D_Profit &amp; Loss 7" xfId="1659" xr:uid="{C0BFADC8-10AB-434B-AD3F-8338085844F0}"/>
    <cellStyle name="_4s46c03D_Profit &amp; Loss 8" xfId="1660" xr:uid="{4A38575A-C744-4756-8583-EA44019EF432}"/>
    <cellStyle name="_4s46c03D_Profit &amp; Loss 9" xfId="1661" xr:uid="{D5732AF3-77B7-4E66-B5F1-BC12128715B7}"/>
    <cellStyle name="_4s46c03D_Profit &amp; Loss_Data_Graph" xfId="1662" xr:uid="{AAB8483B-5654-49C3-98CF-5CD5EC72FDF3}"/>
    <cellStyle name="_4s46c03D_Profit &amp; Loss_OpExCapEx Summary Act F &amp; B" xfId="1663" xr:uid="{C0B5E23D-90BD-45CD-81AA-3AF197802DCF}"/>
    <cellStyle name="_4s46c03D_Project List" xfId="1664" xr:uid="{CC2DE138-DB1E-48B4-97AB-A6DA8DCB5538}"/>
    <cellStyle name="_4s46c03D_Project List_Tx F3 Input" xfId="1665" xr:uid="{F4A51B67-5E95-46B9-A532-5634E6FD4DC5}"/>
    <cellStyle name="_4s46c03D_Sheet1" xfId="1666" xr:uid="{622265F3-07F8-4332-AB03-227953FEFA59}"/>
    <cellStyle name="_4s46c03D_Sheet1 10" xfId="1667" xr:uid="{B863AFC0-064D-4E1A-ADE7-350C14E1ED09}"/>
    <cellStyle name="_4s46c03D_Sheet1 11" xfId="1668" xr:uid="{628C7780-3309-42DD-B282-328DC75AC90C}"/>
    <cellStyle name="_4s46c03D_Sheet1 12" xfId="1669" xr:uid="{EDB7858F-CF49-4FEF-B7F2-5F7B72809607}"/>
    <cellStyle name="_4s46c03D_Sheet1 2" xfId="1670" xr:uid="{F0102009-7BC8-48A0-B519-87A71FC85CE7}"/>
    <cellStyle name="_4s46c03D_Sheet1 3" xfId="1671" xr:uid="{C170C63A-93A1-44CA-B8DD-AC4DA53CC77D}"/>
    <cellStyle name="_4s46c03D_Sheet1 4" xfId="1672" xr:uid="{3F357CC1-EA66-4CA4-8088-1A923E07C972}"/>
    <cellStyle name="_4s46c03D_Sheet1 5" xfId="1673" xr:uid="{21857195-8953-4843-842F-C6B6AAA86DBD}"/>
    <cellStyle name="_4s46c03D_Sheet1 6" xfId="1674" xr:uid="{15CACA7B-D13E-44CF-9BC9-993813833A1D}"/>
    <cellStyle name="_4s46c03D_Sheet1 7" xfId="1675" xr:uid="{E99FCEFE-5691-45CC-A667-84E53C858D45}"/>
    <cellStyle name="_4s46c03D_Sheet1 8" xfId="1676" xr:uid="{14E8E0C0-3407-4187-9C83-14B43F6BB5F6}"/>
    <cellStyle name="_4s46c03D_Sheet1 9" xfId="1677" xr:uid="{DB3FDE72-2E37-4B86-B6B8-CC26D5AAF1A7}"/>
    <cellStyle name="_4s46c03D_Sheet1_Data_Divsional Summaries" xfId="1678" xr:uid="{9D1C7308-4F3C-4B6E-B26C-C41582A9F5A0}"/>
    <cellStyle name="_4s46c03D_Sheet1_Data_Divsional Summaries 10" xfId="1679" xr:uid="{FE7C4907-996F-4374-8680-8BAF4727388A}"/>
    <cellStyle name="_4s46c03D_Sheet1_Data_Divsional Summaries 11" xfId="1680" xr:uid="{636A2DF1-0549-4E25-B122-18431DA04575}"/>
    <cellStyle name="_4s46c03D_Sheet1_Data_Divsional Summaries 12" xfId="1681" xr:uid="{F6B97F0E-1CCE-40F8-B74A-CD65A5AE5CD6}"/>
    <cellStyle name="_4s46c03D_Sheet1_Data_Divsional Summaries 2" xfId="1682" xr:uid="{9CCC6930-440E-4CE8-B0F5-55FBA25744E9}"/>
    <cellStyle name="_4s46c03D_Sheet1_Data_Divsional Summaries 3" xfId="1683" xr:uid="{9F10FF01-34DA-4144-9AF8-446E7B104C4B}"/>
    <cellStyle name="_4s46c03D_Sheet1_Data_Divsional Summaries 4" xfId="1684" xr:uid="{7933F109-64F8-4815-9B9A-02E5FD2088FF}"/>
    <cellStyle name="_4s46c03D_Sheet1_Data_Divsional Summaries 5" xfId="1685" xr:uid="{E91956F4-8B70-4F66-9F53-68CE1B4A45C4}"/>
    <cellStyle name="_4s46c03D_Sheet1_Data_Divsional Summaries 6" xfId="1686" xr:uid="{E541EA38-3C2E-46FA-A4FE-183756FCC3D7}"/>
    <cellStyle name="_4s46c03D_Sheet1_Data_Divsional Summaries 7" xfId="1687" xr:uid="{7452B3E2-7F95-4270-9771-FD1D2A98609B}"/>
    <cellStyle name="_4s46c03D_Sheet1_Data_Divsional Summaries 8" xfId="1688" xr:uid="{5E9DECE7-ACFA-4D0D-B429-DEC9E24541BB}"/>
    <cellStyle name="_4s46c03D_Sheet1_Data_Divsional Summaries 9" xfId="1689" xr:uid="{4028698C-75EB-4D36-9AA3-3BD2F26C88FF}"/>
    <cellStyle name="_4s46c03D_Sheet1_Data_Divsional Summaries_OpExCapEx Summary Act F &amp; B" xfId="1690" xr:uid="{69B65CA2-BFD4-49C6-8019-55893DE3355B}"/>
    <cellStyle name="_4s46c03D_Sheet1_Data_Graph" xfId="1691" xr:uid="{16738A2D-4BB2-4146-89FA-96E465203CCB}"/>
    <cellStyle name="_4s46c03D_Sheet1_Divisional Rec" xfId="1692" xr:uid="{24ACFFB0-2D7C-4A55-B386-7A74FCD2CE15}"/>
    <cellStyle name="_4s46c03D_Sheet1_Divisional Rec 10" xfId="1693" xr:uid="{FA6CF11F-A320-43D8-BC39-274D99B7CBA1}"/>
    <cellStyle name="_4s46c03D_Sheet1_Divisional Rec 11" xfId="1694" xr:uid="{24636B2B-B97B-4D76-8741-5088FD22A442}"/>
    <cellStyle name="_4s46c03D_Sheet1_Divisional Rec 12" xfId="1695" xr:uid="{FE21E599-A2CE-4FE5-B39A-01F91DA6BCE0}"/>
    <cellStyle name="_4s46c03D_Sheet1_Divisional Rec 2" xfId="1696" xr:uid="{CA7C2215-D1E8-4239-BE7E-2A5FB05F0B21}"/>
    <cellStyle name="_4s46c03D_Sheet1_Divisional Rec 3" xfId="1697" xr:uid="{647A188F-433B-4FA4-85F3-6B789D591D2F}"/>
    <cellStyle name="_4s46c03D_Sheet1_Divisional Rec 4" xfId="1698" xr:uid="{8C8F68DF-80F1-4977-98C6-05DDC74A498B}"/>
    <cellStyle name="_4s46c03D_Sheet1_Divisional Rec 5" xfId="1699" xr:uid="{2B2DE2A9-FC0A-41FF-8C78-CA3C33638DBE}"/>
    <cellStyle name="_4s46c03D_Sheet1_Divisional Rec 6" xfId="1700" xr:uid="{C0B87A90-93DF-4745-900F-7A02259FFF44}"/>
    <cellStyle name="_4s46c03D_Sheet1_Divisional Rec 7" xfId="1701" xr:uid="{4F8223B3-45D0-4CAE-B289-416D5930534F}"/>
    <cellStyle name="_4s46c03D_Sheet1_Divisional Rec 8" xfId="1702" xr:uid="{668476BF-F2E3-4084-BB24-5D45B933F9FB}"/>
    <cellStyle name="_4s46c03D_Sheet1_Divisional Rec 9" xfId="1703" xr:uid="{BD618D10-8E6F-45AB-B244-2CC8D3461FF7}"/>
    <cellStyle name="_4s46c03D_Sheet1_Divisional Rec_OpExCapEx Summary Act F &amp; B" xfId="1704" xr:uid="{42411F21-5F65-4FA3-BF98-442947FF8679}"/>
    <cellStyle name="_4s46c03D_Sheet1_OpEx Rec" xfId="1705" xr:uid="{759376B4-5EF5-4A97-B32A-CF0090FD17BA}"/>
    <cellStyle name="_4s46c03D_Sheet1_OpExCapEx Summary Act F &amp; B" xfId="1706" xr:uid="{28645017-F7EE-43F5-827C-4535F57A11AC}"/>
    <cellStyle name="_4s46c03D_Sheet1_Tx F3 Input" xfId="1707" xr:uid="{05291F60-F9C5-4D81-A609-DD175CE2B1D0}"/>
    <cellStyle name="_4s46c03D_Sheet2" xfId="1708" xr:uid="{37197799-20F6-4897-B576-10AFFC07646C}"/>
    <cellStyle name="_4s46c03D_Sheet2_Tx F3 Input" xfId="1709" xr:uid="{E4457424-39A6-4EEC-9385-EAC1CC8D9AA1}"/>
    <cellStyle name="_4s46c03D_Sheet4" xfId="1710" xr:uid="{6A93DF76-7F08-47EA-A48B-830E1E3A3193}"/>
    <cellStyle name="_4s46c03D_Sheet4_Tx F3 Input" xfId="1711" xr:uid="{5516A9E8-954E-4678-AFF3-96753AC33220}"/>
    <cellStyle name="_4s46c03D_Tables " xfId="1712" xr:uid="{6B99AC8C-7319-436A-901C-2610ED3851D5}"/>
    <cellStyle name="_4s46c03D_Tables  10" xfId="1713" xr:uid="{0D9E5EDB-7576-4F14-93DD-EDD9460322C4}"/>
    <cellStyle name="_4s46c03D_Tables  11" xfId="1714" xr:uid="{6B03AA7C-A610-48AC-B600-C7A77F860BD6}"/>
    <cellStyle name="_4s46c03D_Tables  12" xfId="1715" xr:uid="{D45E9221-F92B-4B45-ABDD-251F8BE4661B}"/>
    <cellStyle name="_4s46c03D_Tables  2" xfId="1716" xr:uid="{9C849CE4-FC1A-4699-9E0B-92A7AE752014}"/>
    <cellStyle name="_4s46c03D_Tables  3" xfId="1717" xr:uid="{75CE6AAB-CBE3-4891-BDE3-139E8B9DBA59}"/>
    <cellStyle name="_4s46c03D_Tables  4" xfId="1718" xr:uid="{753A3186-25DC-4EB3-9590-11D84097CCBA}"/>
    <cellStyle name="_4s46c03D_Tables  5" xfId="1719" xr:uid="{235C52BC-3D24-43E3-828F-A2B88602CED7}"/>
    <cellStyle name="_4s46c03D_Tables  6" xfId="1720" xr:uid="{DE4D35EC-58CC-4312-9B10-851FF35302B0}"/>
    <cellStyle name="_4s46c03D_Tables  7" xfId="1721" xr:uid="{E0319591-CDDB-4FF8-9DDB-03096E05EDC6}"/>
    <cellStyle name="_4s46c03D_Tables  8" xfId="1722" xr:uid="{A09A8405-1B81-410A-9AD8-CFFAABAD4454}"/>
    <cellStyle name="_4s46c03D_Tables  9" xfId="1723" xr:uid="{6B9F6665-8E94-42D0-9329-CBCB9F9915C8}"/>
    <cellStyle name="_4s46c03D_Tables _CF data" xfId="1724" xr:uid="{05832F3B-FD00-4FDF-85D5-A260CAE67017}"/>
    <cellStyle name="_4s46c03D_Tables _Data_Cashflow Data" xfId="1725" xr:uid="{84A9079C-8E1C-4387-8FBD-9F18012E35A4}"/>
    <cellStyle name="_4s46c03D_Tables _OpEx Rec" xfId="1726" xr:uid="{3775D538-C2ED-4653-B099-4A22C1853326}"/>
    <cellStyle name="_4s46c03D_Tables _OpExCapEx Summary Act F &amp; B" xfId="1727" xr:uid="{6704AA79-6921-4DC0-8D75-3363E3875D2E}"/>
    <cellStyle name="_4s46c03D_Tables _Variance By Division" xfId="1728" xr:uid="{1CB30F8C-9A3C-4EA1-91EF-CDF417E990F0}"/>
    <cellStyle name="_4s46c03D_Tx" xfId="1729" xr:uid="{D5D0A9B6-3FF1-44DA-BCA7-808756F81C44}"/>
    <cellStyle name="_4s46c03D_Tx F3 Input" xfId="1730" xr:uid="{FDAEA477-8B7F-4460-B479-668333CD7FC3}"/>
    <cellStyle name="_4s46c03D_Tx_Tx F3 Input" xfId="1731" xr:uid="{E0893A49-3203-42AB-A5B1-59AE602AEA7E}"/>
    <cellStyle name="_4s46c03D_Variance By Division" xfId="1732" xr:uid="{BB22D2F4-8BAE-4864-85CD-8064D81ECAC8}"/>
    <cellStyle name="_4s46c03D_Variance By Division_Data_Graph" xfId="1733" xr:uid="{E50D9A7F-519A-4AD3-8954-A297AD396693}"/>
    <cellStyle name="_5" xfId="1734" xr:uid="{0D13E9EE-81BC-40F8-8E57-2AD9B1F847FB}"/>
    <cellStyle name="_5_CF data" xfId="1735" xr:uid="{82FF38D0-8D35-49A9-AD74-FE38E8AB9533}"/>
    <cellStyle name="_5_Data_Cashflow Data" xfId="1736" xr:uid="{66421D3E-F885-403D-BEAD-6E024EB82057}"/>
    <cellStyle name="_5_Data_Cashflow Data_Data_Graph" xfId="1737" xr:uid="{5494C175-8916-4ACC-9AD8-FF0CED3F44B8}"/>
    <cellStyle name="_5_Variance By Division" xfId="1738" xr:uid="{41389378-21CC-472D-B815-94D6D1A57921}"/>
    <cellStyle name="_5_Variance By Division_Data_Graph" xfId="1739" xr:uid="{A6C1D714-E10A-469B-9AB3-C86ACD46818D}"/>
    <cellStyle name="_6" xfId="1740" xr:uid="{CCA741B6-40CC-430C-B05A-36FF2F38622C}"/>
    <cellStyle name="_6." xfId="1741" xr:uid="{EE8A10CE-B452-4AE1-B4A4-5BE24DB308C7}"/>
    <cellStyle name="_6._CF data" xfId="1742" xr:uid="{C2BE0FD4-0447-4012-97C5-51BB0ADFDFFC}"/>
    <cellStyle name="_6._Data_Cashflow Data" xfId="1743" xr:uid="{E15E0C6C-A191-4DB2-A4D5-22A5D947C51C}"/>
    <cellStyle name="_6._Data_Cashflow Data_Data_Graph" xfId="1744" xr:uid="{65FFAC7B-02FD-4E4C-9AB0-4B81DDF7B24E}"/>
    <cellStyle name="_6._Variance By Division" xfId="1745" xr:uid="{5D692A1C-A148-4173-838F-D54E18315933}"/>
    <cellStyle name="_6._Variance By Division_Data_Graph" xfId="1746" xr:uid="{59AAD530-210B-4B36-B623-1076C4AEF130}"/>
    <cellStyle name="_6_CF data" xfId="1747" xr:uid="{1C868EB9-F531-480A-9478-CF7CE6A198CE}"/>
    <cellStyle name="_6_Data_Cashflow Data" xfId="1748" xr:uid="{896B0216-7D84-4606-ACD2-5A4F7A35987F}"/>
    <cellStyle name="_6_Data_Cashflow Data_Data_Graph" xfId="1749" xr:uid="{F7373E86-EC62-4C59-99DF-54D5EF1A706B}"/>
    <cellStyle name="_6_Variance By Division" xfId="1750" xr:uid="{84E69A40-A633-485A-9075-49B57A687A37}"/>
    <cellStyle name="_6_Variance By Division_Data_Graph" xfId="1751" xr:uid="{2BD9E0CB-9C11-4639-BE3C-97DE23E42CE0}"/>
    <cellStyle name="_7" xfId="1752" xr:uid="{81DAB09A-7D85-4793-8DBC-C3075ABF348C}"/>
    <cellStyle name="_7_CF data" xfId="1753" xr:uid="{DA364441-9271-4A66-BA5B-5E5A2C61AFCA}"/>
    <cellStyle name="_7_Data_Cashflow Data" xfId="1754" xr:uid="{93779DB0-0AD6-4754-AF44-DE8BE21E0184}"/>
    <cellStyle name="_7_Data_Cashflow Data_Data_Graph" xfId="1755" xr:uid="{63745AAD-561E-4BDE-99CF-BA38767175B9}"/>
    <cellStyle name="_7_Variance By Division" xfId="1756" xr:uid="{2F127596-5313-4D8F-9351-BADE4107C63F}"/>
    <cellStyle name="_7_Variance By Division_Data_Graph" xfId="1757" xr:uid="{286D2E9B-B60D-44AB-A897-362B3CE81E1A}"/>
    <cellStyle name="_8" xfId="1758" xr:uid="{ABF1A601-7EF4-4763-AAD8-8F920BFB44F5}"/>
    <cellStyle name="_8." xfId="1759" xr:uid="{C377ECDD-1D96-49F3-BDBD-3B0751705DBD}"/>
    <cellStyle name="_8._CF data" xfId="1760" xr:uid="{AD5A075C-4CFB-4094-9980-36BA7310D5A3}"/>
    <cellStyle name="_8._Data_Cashflow Data" xfId="1761" xr:uid="{DF4C2249-8CE7-4E03-932A-0B39C189FEA0}"/>
    <cellStyle name="_8._Data_Cashflow Data_Data_Graph" xfId="1762" xr:uid="{28732774-40AF-499B-A157-79DC0B280F33}"/>
    <cellStyle name="_8._Variance By Division" xfId="1763" xr:uid="{5AF89D9A-9AB6-439E-8A62-0F6479E45E14}"/>
    <cellStyle name="_8._Variance By Division_Data_Graph" xfId="1764" xr:uid="{F19B6398-5F22-402E-89DD-A0B70AB328FB}"/>
    <cellStyle name="_8_CF data" xfId="1765" xr:uid="{A77D2B8C-DBC4-49C1-8A8F-29090430402D}"/>
    <cellStyle name="_8_Data_Cashflow Data" xfId="1766" xr:uid="{2075EAFE-AF1F-4912-93CF-21D8C9349153}"/>
    <cellStyle name="_8_Data_Cashflow Data_Data_Graph" xfId="1767" xr:uid="{5D4BBAE2-12A5-466D-BAFB-02993E0CA98D}"/>
    <cellStyle name="_8_Variance By Division" xfId="1768" xr:uid="{A17AA677-F5ED-43EF-B6B9-F9861470B5D8}"/>
    <cellStyle name="_8_Variance By Division_Data_Graph" xfId="1769" xr:uid="{28056B2D-7B45-4406-9EDD-B6027BD91A61}"/>
    <cellStyle name="_AA3 Exp Forecast" xfId="1770" xr:uid="{078AE5FA-49F9-48A8-8EF1-66937F547FE1}"/>
    <cellStyle name="_AA3 Exp Forecast 10" xfId="1771" xr:uid="{386A8C66-ECB6-439D-9A51-9AB1D17C7FA6}"/>
    <cellStyle name="_AA3 Exp Forecast 11" xfId="1772" xr:uid="{3761A6B0-EA17-440C-A789-BDE7C401A5C5}"/>
    <cellStyle name="_AA3 Exp Forecast 12" xfId="1773" xr:uid="{6D8B41F6-031E-4ED8-AC23-EE4B34CEC9A8}"/>
    <cellStyle name="_AA3 Exp Forecast 2" xfId="1774" xr:uid="{36E70C2A-12FA-4DDB-92FC-9BA254C4644C}"/>
    <cellStyle name="_AA3 Exp Forecast 3" xfId="1775" xr:uid="{DC5AA8DF-6C77-4F77-8AC5-57BA1E9A7816}"/>
    <cellStyle name="_AA3 Exp Forecast 4" xfId="1776" xr:uid="{98155088-7A1C-42B7-8677-EF97CACD4442}"/>
    <cellStyle name="_AA3 Exp Forecast 5" xfId="1777" xr:uid="{C31F647A-3B03-45AE-B422-C9967E1FFE56}"/>
    <cellStyle name="_AA3 Exp Forecast 6" xfId="1778" xr:uid="{C6B8AB5B-83D5-4220-B76B-02436420EC9A}"/>
    <cellStyle name="_AA3 Exp Forecast 7" xfId="1779" xr:uid="{8725855A-6978-4A93-8B38-E2C5358EB18C}"/>
    <cellStyle name="_AA3 Exp Forecast 8" xfId="1780" xr:uid="{B90FCB4B-7C2B-415E-8BF5-CCD84EC766D5}"/>
    <cellStyle name="_AA3 Exp Forecast 9" xfId="1781" xr:uid="{BCD5B674-A539-49DA-9049-06EDF3B972EF}"/>
    <cellStyle name="_AA3 Exp Forecast_~1909232" xfId="1782" xr:uid="{46DD6C80-7459-4EFE-8417-B268D0A587EA}"/>
    <cellStyle name="_AA3 Exp Forecast_~1909232 10" xfId="1783" xr:uid="{4CE4B3B2-4604-4470-93F3-2E66BB914CFE}"/>
    <cellStyle name="_AA3 Exp Forecast_~1909232 11" xfId="1784" xr:uid="{E9A4F10D-EF17-4A47-9D40-187CDCE6C9A3}"/>
    <cellStyle name="_AA3 Exp Forecast_~1909232 12" xfId="1785" xr:uid="{59E59911-E15C-44A4-A411-A367B74F9DD8}"/>
    <cellStyle name="_AA3 Exp Forecast_~1909232 2" xfId="1786" xr:uid="{5C6720F5-96D1-4E67-BCAE-C92BF2D62217}"/>
    <cellStyle name="_AA3 Exp Forecast_~1909232 3" xfId="1787" xr:uid="{A87145DB-43B4-42C0-95E3-6F8FB37429EA}"/>
    <cellStyle name="_AA3 Exp Forecast_~1909232 4" xfId="1788" xr:uid="{92614D82-B085-4528-8938-FF17340FFC24}"/>
    <cellStyle name="_AA3 Exp Forecast_~1909232 5" xfId="1789" xr:uid="{5E63251D-7CDD-4FCC-816E-719D16C7E1E5}"/>
    <cellStyle name="_AA3 Exp Forecast_~1909232 6" xfId="1790" xr:uid="{C380BA44-D577-410B-974A-F18B4012AE42}"/>
    <cellStyle name="_AA3 Exp Forecast_~1909232 7" xfId="1791" xr:uid="{03D994D7-2307-4F06-93B4-27951488F025}"/>
    <cellStyle name="_AA3 Exp Forecast_~1909232 8" xfId="1792" xr:uid="{42561A68-995F-47C3-A532-E343F1EDC80A}"/>
    <cellStyle name="_AA3 Exp Forecast_~1909232 9" xfId="1793" xr:uid="{ABEFB16F-BD81-4025-BEE4-065DA0A19F3E}"/>
    <cellStyle name="_AA3 Exp Forecast_~1909232_OpEx Rec" xfId="1794" xr:uid="{7E1CD2C8-7C52-4BC6-AA19-BB514F24625F}"/>
    <cellStyle name="_AA3 Exp Forecast_~1909232_OpExCapEx Summary Act F &amp; B" xfId="1795" xr:uid="{B29541E9-09B5-4330-B297-ECE250C59A4E}"/>
    <cellStyle name="_AA3 Exp Forecast_AB Output format" xfId="1796" xr:uid="{0B555154-D0EA-482D-ADB0-4241F8033C7C}"/>
    <cellStyle name="_AA3 Exp Forecast_August CBPR Input" xfId="1797" xr:uid="{0544F7B5-85FC-4766-9102-C083659FB6CF}"/>
    <cellStyle name="_AA3 Exp Forecast_August CBPR Input 10" xfId="1798" xr:uid="{0642B81A-DDD9-41C2-8280-16E62258838D}"/>
    <cellStyle name="_AA3 Exp Forecast_August CBPR Input 11" xfId="1799" xr:uid="{81F1B209-FD6B-451D-BEB3-D473AEF91107}"/>
    <cellStyle name="_AA3 Exp Forecast_August CBPR Input 12" xfId="1800" xr:uid="{7EE386A0-4A04-4A4B-A23A-2EC083CB687A}"/>
    <cellStyle name="_AA3 Exp Forecast_August CBPR Input 2" xfId="1801" xr:uid="{41ABF270-D48C-400F-9C7D-B41185E03001}"/>
    <cellStyle name="_AA3 Exp Forecast_August CBPR Input 3" xfId="1802" xr:uid="{89CF5C4E-0933-4CC5-A5EB-31E7B865855F}"/>
    <cellStyle name="_AA3 Exp Forecast_August CBPR Input 4" xfId="1803" xr:uid="{F7CAEA5A-F690-48FE-A136-1A32A2D2AF26}"/>
    <cellStyle name="_AA3 Exp Forecast_August CBPR Input 5" xfId="1804" xr:uid="{71969D9E-451C-4BBE-9AAD-14ADBC4FCF9C}"/>
    <cellStyle name="_AA3 Exp Forecast_August CBPR Input 6" xfId="1805" xr:uid="{617E9832-6C0A-4140-A67B-E9A7902EAF70}"/>
    <cellStyle name="_AA3 Exp Forecast_August CBPR Input 7" xfId="1806" xr:uid="{1BD785F7-4758-43C0-B8A6-780D904D24E8}"/>
    <cellStyle name="_AA3 Exp Forecast_August CBPR Input 8" xfId="1807" xr:uid="{D9A67E76-8612-4D25-8386-80D87DA4DD40}"/>
    <cellStyle name="_AA3 Exp Forecast_August CBPR Input 9" xfId="1808" xr:uid="{E56A6A7F-F65A-406B-9680-F68C0DEDB643}"/>
    <cellStyle name="_AA3 Exp Forecast_August CBPR Input_OpEx Rec" xfId="1809" xr:uid="{4499AEEA-691A-4C7F-AE1C-097347A5906D}"/>
    <cellStyle name="_AA3 Exp Forecast_August CBPR Input_OpExCapEx Summary Act F &amp; B" xfId="1810" xr:uid="{D9514C5C-20A7-4A23-8200-165CB36FE18D}"/>
    <cellStyle name="_AA3 Exp Forecast_AWP1" xfId="1811" xr:uid="{EB6A3362-D2ED-495E-AFB0-C2D3959839E9}"/>
    <cellStyle name="_AA3 Exp Forecast_AWP1 10" xfId="1812" xr:uid="{6C11867B-6FEA-4866-BD61-59BF2BBA1029}"/>
    <cellStyle name="_AA3 Exp Forecast_AWP1 11" xfId="1813" xr:uid="{E6B8DE0C-FBC4-4E00-B1DF-54700DB6FB86}"/>
    <cellStyle name="_AA3 Exp Forecast_AWP1 12" xfId="1814" xr:uid="{07B0C5C0-7CAD-47C7-84FB-E4241B7072B6}"/>
    <cellStyle name="_AA3 Exp Forecast_AWP1 2" xfId="1815" xr:uid="{7DEE0BFC-FD60-46F4-90F2-E54E970EB8FF}"/>
    <cellStyle name="_AA3 Exp Forecast_AWP1 3" xfId="1816" xr:uid="{3680750A-E565-4FCA-BF19-E053DCF1B4FA}"/>
    <cellStyle name="_AA3 Exp Forecast_AWP1 4" xfId="1817" xr:uid="{5705507B-18E8-4799-B20B-2E9AC796CF24}"/>
    <cellStyle name="_AA3 Exp Forecast_AWP1 5" xfId="1818" xr:uid="{3DC6B6F3-9D3B-439D-B677-884757B88F01}"/>
    <cellStyle name="_AA3 Exp Forecast_AWP1 6" xfId="1819" xr:uid="{96D8F0B1-3917-4AE0-B9C3-AD9C6287559C}"/>
    <cellStyle name="_AA3 Exp Forecast_AWP1 7" xfId="1820" xr:uid="{994A0D33-C540-4E32-8160-1E5E70DD8764}"/>
    <cellStyle name="_AA3 Exp Forecast_AWP1 8" xfId="1821" xr:uid="{30567616-8CC2-4D8A-9175-923681044207}"/>
    <cellStyle name="_AA3 Exp Forecast_AWP1 9" xfId="1822" xr:uid="{FFE50B91-35CD-43DE-A76F-A17BE326A314}"/>
    <cellStyle name="_AA3 Exp Forecast_AWP1_Graph Data" xfId="1823" xr:uid="{39B7C863-E714-4FB9-959F-46F99C5DC82A}"/>
    <cellStyle name="_AA3 Exp Forecast_AWP1_Graph Data 10" xfId="1824" xr:uid="{51B05E60-F7D9-48E1-9A62-44118F10B77C}"/>
    <cellStyle name="_AA3 Exp Forecast_AWP1_Graph Data 11" xfId="1825" xr:uid="{851B42B2-3CB8-41D4-B9C3-AD894107D911}"/>
    <cellStyle name="_AA3 Exp Forecast_AWP1_Graph Data 12" xfId="1826" xr:uid="{7BCA48F8-FD3C-4EB6-A342-4890ECC88D39}"/>
    <cellStyle name="_AA3 Exp Forecast_AWP1_Graph Data 2" xfId="1827" xr:uid="{2A8D0250-7C9D-42A5-AAB1-A01C46C00CA6}"/>
    <cellStyle name="_AA3 Exp Forecast_AWP1_Graph Data 3" xfId="1828" xr:uid="{B5D070BA-A50C-42BE-88EB-4CEA7D66174A}"/>
    <cellStyle name="_AA3 Exp Forecast_AWP1_Graph Data 4" xfId="1829" xr:uid="{6FFFCAF7-0D44-469E-BB57-838B1080F73D}"/>
    <cellStyle name="_AA3 Exp Forecast_AWP1_Graph Data 5" xfId="1830" xr:uid="{91DE6B86-C15D-46C2-86E2-AF9A62BD4FCF}"/>
    <cellStyle name="_AA3 Exp Forecast_AWP1_Graph Data 6" xfId="1831" xr:uid="{663DC661-3DF3-4804-A388-E8A8FA763037}"/>
    <cellStyle name="_AA3 Exp Forecast_AWP1_Graph Data 7" xfId="1832" xr:uid="{853FC76B-CFCF-4401-9942-D1558EAF74F1}"/>
    <cellStyle name="_AA3 Exp Forecast_AWP1_Graph Data 8" xfId="1833" xr:uid="{C2896788-8B69-4968-862E-0A24163E1472}"/>
    <cellStyle name="_AA3 Exp Forecast_AWP1_Graph Data 9" xfId="1834" xr:uid="{AC1C1CDE-966F-45EA-98EB-C96BB41FC6C2}"/>
    <cellStyle name="_AA3 Exp Forecast_AWP1_Graph Data_Data_Divsional Summaries" xfId="1835" xr:uid="{B2FA8BD7-CA4D-4036-A8CD-05E8F6BFFB59}"/>
    <cellStyle name="_AA3 Exp Forecast_AWP1_Graph Data_Data_Divsional Summaries 10" xfId="1836" xr:uid="{18E6A89F-8A30-4C2D-BED9-4839B6F6AE60}"/>
    <cellStyle name="_AA3 Exp Forecast_AWP1_Graph Data_Data_Divsional Summaries 11" xfId="1837" xr:uid="{0CCA46D1-D2AC-49BE-AB54-200E88680B16}"/>
    <cellStyle name="_AA3 Exp Forecast_AWP1_Graph Data_Data_Divsional Summaries 12" xfId="1838" xr:uid="{9833C6CB-FC97-4C87-99B9-3566DC647B62}"/>
    <cellStyle name="_AA3 Exp Forecast_AWP1_Graph Data_Data_Divsional Summaries 2" xfId="1839" xr:uid="{35FED9F6-25AF-4909-A5DF-649A86D24DFD}"/>
    <cellStyle name="_AA3 Exp Forecast_AWP1_Graph Data_Data_Divsional Summaries 3" xfId="1840" xr:uid="{3039B1A2-4B52-4E06-BA09-60C19B56D813}"/>
    <cellStyle name="_AA3 Exp Forecast_AWP1_Graph Data_Data_Divsional Summaries 4" xfId="1841" xr:uid="{C63CA1C6-FFE9-453D-ACAE-D5DF028236C4}"/>
    <cellStyle name="_AA3 Exp Forecast_AWP1_Graph Data_Data_Divsional Summaries 5" xfId="1842" xr:uid="{85170809-5AF6-4AF3-AF4C-7E81B2EF37E2}"/>
    <cellStyle name="_AA3 Exp Forecast_AWP1_Graph Data_Data_Divsional Summaries 6" xfId="1843" xr:uid="{2F28FD63-9B3F-4A01-9A96-0341A32F6D61}"/>
    <cellStyle name="_AA3 Exp Forecast_AWP1_Graph Data_Data_Divsional Summaries 7" xfId="1844" xr:uid="{DC5E9352-C07B-4D83-B638-7990A96231F4}"/>
    <cellStyle name="_AA3 Exp Forecast_AWP1_Graph Data_Data_Divsional Summaries 8" xfId="1845" xr:uid="{D9A98307-AA87-4DAC-B7B7-FD3D839BEFC7}"/>
    <cellStyle name="_AA3 Exp Forecast_AWP1_Graph Data_Data_Divsional Summaries 9" xfId="1846" xr:uid="{50D01BBF-5EB6-4F71-B60F-E779050EA9DE}"/>
    <cellStyle name="_AA3 Exp Forecast_AWP1_Graph Data_Data_Divsional Summaries_OpExCapEx Summary Act F &amp; B" xfId="1847" xr:uid="{48C6F3D1-D4FC-499B-8E3E-017C2E2AA156}"/>
    <cellStyle name="_AA3 Exp Forecast_AWP1_Graph Data_Data_Graph" xfId="1848" xr:uid="{13D12644-B5C6-47D4-9A51-57117C33BC1B}"/>
    <cellStyle name="_AA3 Exp Forecast_AWP1_Graph Data_Divisional Rec" xfId="1849" xr:uid="{C02ED200-24B7-4BDE-8940-61CA21F7C077}"/>
    <cellStyle name="_AA3 Exp Forecast_AWP1_Graph Data_Divisional Rec 10" xfId="1850" xr:uid="{B8197D91-0CB1-45B4-82A7-24888FD08627}"/>
    <cellStyle name="_AA3 Exp Forecast_AWP1_Graph Data_Divisional Rec 11" xfId="1851" xr:uid="{08A0C39C-949D-4F37-91A7-2ED0068574AC}"/>
    <cellStyle name="_AA3 Exp Forecast_AWP1_Graph Data_Divisional Rec 12" xfId="1852" xr:uid="{598D8895-F145-417D-A7B0-85DA24A6D0FA}"/>
    <cellStyle name="_AA3 Exp Forecast_AWP1_Graph Data_Divisional Rec 2" xfId="1853" xr:uid="{337D1D25-F698-4A3C-B5F8-7EE2B34E03AD}"/>
    <cellStyle name="_AA3 Exp Forecast_AWP1_Graph Data_Divisional Rec 3" xfId="1854" xr:uid="{3BE21A41-A8C8-4343-B5D9-71406DED2AFA}"/>
    <cellStyle name="_AA3 Exp Forecast_AWP1_Graph Data_Divisional Rec 4" xfId="1855" xr:uid="{5483382F-B62A-45C0-9125-C913B3E78AD2}"/>
    <cellStyle name="_AA3 Exp Forecast_AWP1_Graph Data_Divisional Rec 5" xfId="1856" xr:uid="{CC4B33B6-96B8-4BC7-A4C6-4E7FEDBB31CD}"/>
    <cellStyle name="_AA3 Exp Forecast_AWP1_Graph Data_Divisional Rec 6" xfId="1857" xr:uid="{79FAA576-EA32-4836-B2F4-FF77ACED4510}"/>
    <cellStyle name="_AA3 Exp Forecast_AWP1_Graph Data_Divisional Rec 7" xfId="1858" xr:uid="{83363E0B-8918-4CA3-BE33-5E230F91DD2E}"/>
    <cellStyle name="_AA3 Exp Forecast_AWP1_Graph Data_Divisional Rec 8" xfId="1859" xr:uid="{39C27A4E-A176-4B66-844F-B754E8434981}"/>
    <cellStyle name="_AA3 Exp Forecast_AWP1_Graph Data_Divisional Rec 9" xfId="1860" xr:uid="{C03DBBEB-E6B0-4FC3-8EAA-5BB9EDAD20F0}"/>
    <cellStyle name="_AA3 Exp Forecast_AWP1_Graph Data_Divisional Rec_OpExCapEx Summary Act F &amp; B" xfId="1861" xr:uid="{25966595-3E3E-4D5D-BB08-A41B25042561}"/>
    <cellStyle name="_AA3 Exp Forecast_AWP1_Graph Data_OpEx Rec" xfId="1862" xr:uid="{4CDB4118-1574-4D78-B507-F93B293BC61F}"/>
    <cellStyle name="_AA3 Exp Forecast_AWP1_Graph Data_OpExCapEx Summary Act F &amp; B" xfId="1863" xr:uid="{8AA43590-F605-4711-9FE0-B0C8EBDFB221}"/>
    <cellStyle name="_AA3 Exp Forecast_AWP1_OpEx Rec" xfId="1864" xr:uid="{8218D99B-C434-43B9-A559-A58C638CFF70}"/>
    <cellStyle name="_AA3 Exp Forecast_AWP1_OpExCapEx Summary Act F &amp; B" xfId="1865" xr:uid="{1B4667F2-AAD1-48B8-B45F-B2D9B9F10BC2}"/>
    <cellStyle name="_AA3 Exp Forecast_Capex" xfId="1866" xr:uid="{FC832E07-9ACF-4DD4-A68E-88FC0B88C50B}"/>
    <cellStyle name="_AA3 Exp Forecast_CF data" xfId="1867" xr:uid="{F47B6E51-F7D0-4EC4-B6A9-4768DB8E15B4}"/>
    <cellStyle name="_AA3 Exp Forecast_Data_CapEx Figures" xfId="1868" xr:uid="{6890D847-59A5-4DD3-A195-E5FAC172FF38}"/>
    <cellStyle name="_AA3 Exp Forecast_Data_Cashflow Data" xfId="1869" xr:uid="{72322992-6298-4157-8B3D-34234FAF68E9}"/>
    <cellStyle name="_AA3 Exp Forecast_Data_Graph" xfId="1870" xr:uid="{93C72AA8-39EE-4308-9417-013B87776E40}"/>
    <cellStyle name="_AA3 Exp Forecast_Graph Data" xfId="1871" xr:uid="{66DD92DC-B202-4536-BE07-10EE378BE2EC}"/>
    <cellStyle name="_AA3 Exp Forecast_Graph Data 10" xfId="1872" xr:uid="{48AEA5C4-A324-43C7-A0A7-2374337DD70C}"/>
    <cellStyle name="_AA3 Exp Forecast_Graph Data 11" xfId="1873" xr:uid="{6C72E4AB-2AC9-49BD-A3DA-CF2BF64250FA}"/>
    <cellStyle name="_AA3 Exp Forecast_Graph Data 12" xfId="1874" xr:uid="{581A2BE8-E008-4296-82E3-68714F4CCF7D}"/>
    <cellStyle name="_AA3 Exp Forecast_Graph Data 2" xfId="1875" xr:uid="{6FFF8E04-7E58-4807-A1FB-2C8B9FB56C6D}"/>
    <cellStyle name="_AA3 Exp Forecast_Graph Data 3" xfId="1876" xr:uid="{5F37C4DE-F147-4731-BAFC-D240575AC164}"/>
    <cellStyle name="_AA3 Exp Forecast_Graph Data 4" xfId="1877" xr:uid="{3FB5936D-174E-4EA1-A43F-E7918EC8AE1D}"/>
    <cellStyle name="_AA3 Exp Forecast_Graph Data 5" xfId="1878" xr:uid="{1FE2F4C7-A120-4176-ADA9-1125F62CC844}"/>
    <cellStyle name="_AA3 Exp Forecast_Graph Data 6" xfId="1879" xr:uid="{1BB157A1-A41F-4F03-97B6-AFF7E9442F1A}"/>
    <cellStyle name="_AA3 Exp Forecast_Graph Data 7" xfId="1880" xr:uid="{75D69716-7F59-4403-90B0-95F1D26BF715}"/>
    <cellStyle name="_AA3 Exp Forecast_Graph Data 8" xfId="1881" xr:uid="{BB054F51-C180-4D81-A536-CE3629B45E89}"/>
    <cellStyle name="_AA3 Exp Forecast_Graph Data 9" xfId="1882" xr:uid="{C6103875-190D-4DDF-B52C-20A7DF6EEF37}"/>
    <cellStyle name="_AA3 Exp Forecast_Graph Data_Data_Divsional Summaries" xfId="1883" xr:uid="{94FFE932-2EAD-43F4-A39F-C2C12CE8538D}"/>
    <cellStyle name="_AA3 Exp Forecast_Graph Data_Data_Divsional Summaries 10" xfId="1884" xr:uid="{428BB1CF-B67C-439C-8AB7-7CD6B7B55141}"/>
    <cellStyle name="_AA3 Exp Forecast_Graph Data_Data_Divsional Summaries 11" xfId="1885" xr:uid="{953353F4-6805-44EF-8840-DB471F9BED8A}"/>
    <cellStyle name="_AA3 Exp Forecast_Graph Data_Data_Divsional Summaries 12" xfId="1886" xr:uid="{B3E90B2C-9E22-47B3-9664-E4A4EAEBA4D1}"/>
    <cellStyle name="_AA3 Exp Forecast_Graph Data_Data_Divsional Summaries 2" xfId="1887" xr:uid="{85903A5F-964D-4674-9E07-6E7674014366}"/>
    <cellStyle name="_AA3 Exp Forecast_Graph Data_Data_Divsional Summaries 3" xfId="1888" xr:uid="{E1086DD7-7722-4556-9C29-8AA5173F2A15}"/>
    <cellStyle name="_AA3 Exp Forecast_Graph Data_Data_Divsional Summaries 4" xfId="1889" xr:uid="{0C1545C5-A268-42CA-A950-5DE7D10D30D1}"/>
    <cellStyle name="_AA3 Exp Forecast_Graph Data_Data_Divsional Summaries 5" xfId="1890" xr:uid="{5D5EF38B-75C4-47F2-AD61-D62CDEC5E7AD}"/>
    <cellStyle name="_AA3 Exp Forecast_Graph Data_Data_Divsional Summaries 6" xfId="1891" xr:uid="{09850FA1-B44D-4453-89AC-4994A4FF58F9}"/>
    <cellStyle name="_AA3 Exp Forecast_Graph Data_Data_Divsional Summaries 7" xfId="1892" xr:uid="{5C70A622-53EE-4822-B9E1-7AB86C4D6DDE}"/>
    <cellStyle name="_AA3 Exp Forecast_Graph Data_Data_Divsional Summaries 8" xfId="1893" xr:uid="{B71AFA85-7C9E-4073-9F20-7B747AA951D1}"/>
    <cellStyle name="_AA3 Exp Forecast_Graph Data_Data_Divsional Summaries 9" xfId="1894" xr:uid="{153AAB33-EAAF-4F81-B268-0F3C754C0073}"/>
    <cellStyle name="_AA3 Exp Forecast_Graph Data_Data_Divsional Summaries_OpExCapEx Summary Act F &amp; B" xfId="1895" xr:uid="{4CAB5051-E6E4-4663-A3BA-4A0205A16793}"/>
    <cellStyle name="_AA3 Exp Forecast_Graph Data_Data_Graph" xfId="1896" xr:uid="{01E63BA2-955D-4362-8748-3660258D7030}"/>
    <cellStyle name="_AA3 Exp Forecast_Graph Data_Divisional Rec" xfId="1897" xr:uid="{BB04A646-6D07-43A1-87DD-EB7AA29996E8}"/>
    <cellStyle name="_AA3 Exp Forecast_Graph Data_Divisional Rec 10" xfId="1898" xr:uid="{87C6DF03-17E9-457B-8103-43609D46B9ED}"/>
    <cellStyle name="_AA3 Exp Forecast_Graph Data_Divisional Rec 11" xfId="1899" xr:uid="{FB2464AD-4CD0-45F2-A976-BAD53473C5F1}"/>
    <cellStyle name="_AA3 Exp Forecast_Graph Data_Divisional Rec 12" xfId="1900" xr:uid="{DF32A257-691D-4801-A6D3-45E6314147D1}"/>
    <cellStyle name="_AA3 Exp Forecast_Graph Data_Divisional Rec 2" xfId="1901" xr:uid="{C95B7168-9CB9-4A26-88C1-EA016221BC9F}"/>
    <cellStyle name="_AA3 Exp Forecast_Graph Data_Divisional Rec 3" xfId="1902" xr:uid="{5C6E5A1D-78B1-462D-B778-FE5519956374}"/>
    <cellStyle name="_AA3 Exp Forecast_Graph Data_Divisional Rec 4" xfId="1903" xr:uid="{85ECBF28-F392-4731-B80E-74CB739E4CDC}"/>
    <cellStyle name="_AA3 Exp Forecast_Graph Data_Divisional Rec 5" xfId="1904" xr:uid="{EC57633D-2718-4B84-A147-685103635D67}"/>
    <cellStyle name="_AA3 Exp Forecast_Graph Data_Divisional Rec 6" xfId="1905" xr:uid="{AB7ABD70-7A5A-43ED-A043-A26831967D36}"/>
    <cellStyle name="_AA3 Exp Forecast_Graph Data_Divisional Rec 7" xfId="1906" xr:uid="{076AEAC6-96EA-499D-8B79-247912112B75}"/>
    <cellStyle name="_AA3 Exp Forecast_Graph Data_Divisional Rec 8" xfId="1907" xr:uid="{34CFD234-0A8D-497E-B8E5-8D816D7EC38A}"/>
    <cellStyle name="_AA3 Exp Forecast_Graph Data_Divisional Rec 9" xfId="1908" xr:uid="{DDC7155C-49B4-4C9E-9C53-43D7DFFC449F}"/>
    <cellStyle name="_AA3 Exp Forecast_Graph Data_Divisional Rec_OpExCapEx Summary Act F &amp; B" xfId="1909" xr:uid="{7931357A-D8D5-4542-B1D0-5178402C7B20}"/>
    <cellStyle name="_AA3 Exp Forecast_Graph Data_OpEx Rec" xfId="1910" xr:uid="{E0DF0FEB-38FD-491A-9632-F30E96278B00}"/>
    <cellStyle name="_AA3 Exp Forecast_Graph Data_OpExCapEx Summary Act F &amp; B" xfId="1911" xr:uid="{3639F408-D27A-4F86-A663-0655C302DE3B}"/>
    <cellStyle name="_AA3 Exp Forecast_Opex" xfId="1912" xr:uid="{149717D4-6C8D-4D28-8AEE-A4B104194245}"/>
    <cellStyle name="_AA3 Exp Forecast_OpEx Rec" xfId="1913" xr:uid="{57F1107B-D4B3-4025-B615-7EEE88194A52}"/>
    <cellStyle name="_AA3 Exp Forecast_OpExCapEx Summary Act F &amp; B" xfId="1914" xr:uid="{59963639-E8EE-4CBF-9939-D87204EBA20B}"/>
    <cellStyle name="_AA3 Exp Forecast_P&amp;L" xfId="1915" xr:uid="{1FAAEE4E-5B27-4C99-9B68-334218BB8662}"/>
    <cellStyle name="_AA3 Exp Forecast_SSB_Performance - year by year" xfId="1916" xr:uid="{20B2057C-2383-4B28-991E-5FFB9F4AE67E}"/>
    <cellStyle name="_AA3 Exp Forecast_Tx F3 Input" xfId="1917" xr:uid="{D4517834-0359-4E23-AC20-22E7B7B60D27}"/>
    <cellStyle name="_AA3 Exp Forecast_Variance By Division" xfId="1918" xr:uid="{924C3346-E8C5-436E-B1E1-4C5741636845}"/>
    <cellStyle name="_AA3 Exp Forecast_WE_n8294036_v6_AA3_R&amp;P_Service_Standard_Measures__Targets_&amp;_Performance_Charts" xfId="1919" xr:uid="{DF7563F9-DA2E-40CE-BC98-473FE247615E}"/>
    <cellStyle name="_AA3 Exp Forecast_WE_n8338503_v5G_AA3_-_R&amp;P_-_Services_-_Historical_data_for_the_service_standard_benchmarks_and_information_f" xfId="1920" xr:uid="{E3D3279E-A751-4264-A1C5-0AE2614B0765}"/>
    <cellStyle name="_AA3 Exp Forecast_WE_n8338503_v5H_AA3_-_R&amp;P_-_Services_-_Historical_data_for_the_service_standard_benchmarks_and_information_f" xfId="1921" xr:uid="{EA895F12-AC62-496F-BC80-FAA816A79007}"/>
    <cellStyle name="_AA3 Exp Forecast_WE_n8338503_v9_AA3_-_R&amp;P_-_Services_-_Historical_data_for_the_service_standard_benchmarks_and_information_f" xfId="1922" xr:uid="{879F9088-62CE-452B-AA6C-28913B9445AD}"/>
    <cellStyle name="_AA3 Exp Forecast_WE_n9188735_v3_AA3_-_Services_-_Comparison_of_SSB_and_SSAM_target_levels_for_Draft_Decision_and_Final_Decis" xfId="1923" xr:uid="{A6E173CC-F04A-4748-A3D7-820D0CBAF94D}"/>
    <cellStyle name="_AA3 Exp Forecast_WE_n9741910_v1A_AWP_Reporting_2012_2013_(New_Format)" xfId="1924" xr:uid="{3053E05C-811B-4223-A404-EED7D938477A}"/>
    <cellStyle name="_AA3 Exp Forecast_WE_n9741910_v1A_AWP_Reporting_2012_2013_(New_Format) 10" xfId="1925" xr:uid="{59F5E577-DBEB-4567-9E56-3B6ABBCAA919}"/>
    <cellStyle name="_AA3 Exp Forecast_WE_n9741910_v1A_AWP_Reporting_2012_2013_(New_Format) 11" xfId="1926" xr:uid="{33DFE491-D58C-4F7F-A706-D7F808208A70}"/>
    <cellStyle name="_AA3 Exp Forecast_WE_n9741910_v1A_AWP_Reporting_2012_2013_(New_Format) 12" xfId="1927" xr:uid="{7232BAB2-3A36-41BA-9D18-AC3625ED19BE}"/>
    <cellStyle name="_AA3 Exp Forecast_WE_n9741910_v1A_AWP_Reporting_2012_2013_(New_Format) 2" xfId="1928" xr:uid="{76D10AFC-2D3C-42F7-B691-C8DA36F8DA6C}"/>
    <cellStyle name="_AA3 Exp Forecast_WE_n9741910_v1A_AWP_Reporting_2012_2013_(New_Format) 3" xfId="1929" xr:uid="{278A3CCF-6C96-4384-B3C0-DED0A8E13340}"/>
    <cellStyle name="_AA3 Exp Forecast_WE_n9741910_v1A_AWP_Reporting_2012_2013_(New_Format) 4" xfId="1930" xr:uid="{920BD810-500F-419D-9EE6-EFE68B10148E}"/>
    <cellStyle name="_AA3 Exp Forecast_WE_n9741910_v1A_AWP_Reporting_2012_2013_(New_Format) 5" xfId="1931" xr:uid="{97103FC1-6BEA-43C0-B574-26BDDF8C3F87}"/>
    <cellStyle name="_AA3 Exp Forecast_WE_n9741910_v1A_AWP_Reporting_2012_2013_(New_Format) 6" xfId="1932" xr:uid="{BE46741D-CED9-454F-909D-F11B52ECCC74}"/>
    <cellStyle name="_AA3 Exp Forecast_WE_n9741910_v1A_AWP_Reporting_2012_2013_(New_Format) 7" xfId="1933" xr:uid="{6BAEBA53-B0CA-4887-AB82-B6543EC329AE}"/>
    <cellStyle name="_AA3 Exp Forecast_WE_n9741910_v1A_AWP_Reporting_2012_2013_(New_Format) 8" xfId="1934" xr:uid="{6963D31D-1C98-4B3C-B805-01F486DDA9EC}"/>
    <cellStyle name="_AA3 Exp Forecast_WE_n9741910_v1A_AWP_Reporting_2012_2013_(New_Format) 9" xfId="1935" xr:uid="{2ACD09D5-4D62-44FE-80EF-664342F7006E}"/>
    <cellStyle name="_AA3 Exp Forecast_WE_n9741910_v1A_AWP_Reporting_2012_2013_(New_Format)_Graph Data" xfId="1936" xr:uid="{EFA0525F-51E8-49A2-B84C-A3C5320499BE}"/>
    <cellStyle name="_AA3 Exp Forecast_WE_n9741910_v1A_AWP_Reporting_2012_2013_(New_Format)_Graph Data 10" xfId="1937" xr:uid="{AC8156C0-CAE7-46AC-BD2B-AC466566F3C5}"/>
    <cellStyle name="_AA3 Exp Forecast_WE_n9741910_v1A_AWP_Reporting_2012_2013_(New_Format)_Graph Data 11" xfId="1938" xr:uid="{D2DC5E2D-A314-4B20-BA29-FBC4F72577E5}"/>
    <cellStyle name="_AA3 Exp Forecast_WE_n9741910_v1A_AWP_Reporting_2012_2013_(New_Format)_Graph Data 12" xfId="1939" xr:uid="{BF8FBEE1-8BDD-431D-BE4A-ED4F196435B7}"/>
    <cellStyle name="_AA3 Exp Forecast_WE_n9741910_v1A_AWP_Reporting_2012_2013_(New_Format)_Graph Data 2" xfId="1940" xr:uid="{EC8CDE36-0EAB-42F6-A488-10F80FE2C890}"/>
    <cellStyle name="_AA3 Exp Forecast_WE_n9741910_v1A_AWP_Reporting_2012_2013_(New_Format)_Graph Data 3" xfId="1941" xr:uid="{957684F0-5A70-4A8B-908E-505053A320CF}"/>
    <cellStyle name="_AA3 Exp Forecast_WE_n9741910_v1A_AWP_Reporting_2012_2013_(New_Format)_Graph Data 4" xfId="1942" xr:uid="{A9EB67FC-3E99-40DC-853C-8D94191F937F}"/>
    <cellStyle name="_AA3 Exp Forecast_WE_n9741910_v1A_AWP_Reporting_2012_2013_(New_Format)_Graph Data 5" xfId="1943" xr:uid="{803D79B8-BF0D-4256-A3F0-C8472137D49E}"/>
    <cellStyle name="_AA3 Exp Forecast_WE_n9741910_v1A_AWP_Reporting_2012_2013_(New_Format)_Graph Data 6" xfId="1944" xr:uid="{12A968A5-3AAA-4D5C-9632-D71FF7E65E60}"/>
    <cellStyle name="_AA3 Exp Forecast_WE_n9741910_v1A_AWP_Reporting_2012_2013_(New_Format)_Graph Data 7" xfId="1945" xr:uid="{B7446218-7DD7-430F-981C-B05E80FEF7E8}"/>
    <cellStyle name="_AA3 Exp Forecast_WE_n9741910_v1A_AWP_Reporting_2012_2013_(New_Format)_Graph Data 8" xfId="1946" xr:uid="{BD909F95-F324-4842-9ED0-121B42266C60}"/>
    <cellStyle name="_AA3 Exp Forecast_WE_n9741910_v1A_AWP_Reporting_2012_2013_(New_Format)_Graph Data 9" xfId="1947" xr:uid="{B033B61D-7738-4912-BC24-4FBE94C9B5D7}"/>
    <cellStyle name="_AA3 Exp Forecast_WE_n9741910_v1A_AWP_Reporting_2012_2013_(New_Format)_Graph Data_Data_Divsional Summaries" xfId="1948" xr:uid="{240EE725-EF2A-4041-B7B4-9C0426737172}"/>
    <cellStyle name="_AA3 Exp Forecast_WE_n9741910_v1A_AWP_Reporting_2012_2013_(New_Format)_Graph Data_Data_Divsional Summaries 10" xfId="1949" xr:uid="{4ED7CD22-E9BB-4E40-86B7-A4251C6DFB75}"/>
    <cellStyle name="_AA3 Exp Forecast_WE_n9741910_v1A_AWP_Reporting_2012_2013_(New_Format)_Graph Data_Data_Divsional Summaries 11" xfId="1950" xr:uid="{485A772B-21D0-4CE7-8503-1FEA451C6935}"/>
    <cellStyle name="_AA3 Exp Forecast_WE_n9741910_v1A_AWP_Reporting_2012_2013_(New_Format)_Graph Data_Data_Divsional Summaries 12" xfId="1951" xr:uid="{2BC473FE-DE22-4B4C-97D7-61CBA3F404AA}"/>
    <cellStyle name="_AA3 Exp Forecast_WE_n9741910_v1A_AWP_Reporting_2012_2013_(New_Format)_Graph Data_Data_Divsional Summaries 2" xfId="1952" xr:uid="{D55FB864-A275-4F81-8AF3-2B169CEBFA07}"/>
    <cellStyle name="_AA3 Exp Forecast_WE_n9741910_v1A_AWP_Reporting_2012_2013_(New_Format)_Graph Data_Data_Divsional Summaries 3" xfId="1953" xr:uid="{81CA6861-FFBC-46E1-9490-D15826FE843B}"/>
    <cellStyle name="_AA3 Exp Forecast_WE_n9741910_v1A_AWP_Reporting_2012_2013_(New_Format)_Graph Data_Data_Divsional Summaries 4" xfId="1954" xr:uid="{B0C09E09-38A4-4422-8B05-C4078AFB5B8B}"/>
    <cellStyle name="_AA3 Exp Forecast_WE_n9741910_v1A_AWP_Reporting_2012_2013_(New_Format)_Graph Data_Data_Divsional Summaries 5" xfId="1955" xr:uid="{CBCA00E0-DDC5-4E12-9083-6146C295282D}"/>
    <cellStyle name="_AA3 Exp Forecast_WE_n9741910_v1A_AWP_Reporting_2012_2013_(New_Format)_Graph Data_Data_Divsional Summaries 6" xfId="1956" xr:uid="{FA814293-FEED-4231-A383-099439036C1A}"/>
    <cellStyle name="_AA3 Exp Forecast_WE_n9741910_v1A_AWP_Reporting_2012_2013_(New_Format)_Graph Data_Data_Divsional Summaries 7" xfId="1957" xr:uid="{9AA9CAB4-A1C9-4DA0-AB53-21903BA136AC}"/>
    <cellStyle name="_AA3 Exp Forecast_WE_n9741910_v1A_AWP_Reporting_2012_2013_(New_Format)_Graph Data_Data_Divsional Summaries 8" xfId="1958" xr:uid="{EB9D2C11-DD29-43EC-BE68-F07E7A471FEF}"/>
    <cellStyle name="_AA3 Exp Forecast_WE_n9741910_v1A_AWP_Reporting_2012_2013_(New_Format)_Graph Data_Data_Divsional Summaries 9" xfId="1959" xr:uid="{C8F99E49-FE28-4D91-81FB-658FD13535A9}"/>
    <cellStyle name="_AA3 Exp Forecast_WE_n9741910_v1A_AWP_Reporting_2012_2013_(New_Format)_Graph Data_Data_Divsional Summaries_OpExCapEx Summary Act F &amp; B" xfId="1960" xr:uid="{4D85F445-A5A8-4C70-A3BB-C6612868796C}"/>
    <cellStyle name="_AA3 Exp Forecast_WE_n9741910_v1A_AWP_Reporting_2012_2013_(New_Format)_Graph Data_Data_Graph" xfId="1961" xr:uid="{0D7E2DA4-3FD8-4670-9533-E557FEC8639B}"/>
    <cellStyle name="_AA3 Exp Forecast_WE_n9741910_v1A_AWP_Reporting_2012_2013_(New_Format)_Graph Data_Divisional Rec" xfId="1962" xr:uid="{65330C11-10D9-407A-94B6-ADF73AB5AE6B}"/>
    <cellStyle name="_AA3 Exp Forecast_WE_n9741910_v1A_AWP_Reporting_2012_2013_(New_Format)_Graph Data_Divisional Rec 10" xfId="1963" xr:uid="{B4F8BB00-8968-4C70-B5DE-9474720B8E6C}"/>
    <cellStyle name="_AA3 Exp Forecast_WE_n9741910_v1A_AWP_Reporting_2012_2013_(New_Format)_Graph Data_Divisional Rec 11" xfId="1964" xr:uid="{EB600B86-8958-4D9F-AEEB-5DAECEEA5CCB}"/>
    <cellStyle name="_AA3 Exp Forecast_WE_n9741910_v1A_AWP_Reporting_2012_2013_(New_Format)_Graph Data_Divisional Rec 12" xfId="1965" xr:uid="{013E945D-3F6C-42DC-9155-424D99DA14F3}"/>
    <cellStyle name="_AA3 Exp Forecast_WE_n9741910_v1A_AWP_Reporting_2012_2013_(New_Format)_Graph Data_Divisional Rec 2" xfId="1966" xr:uid="{B8DA81FC-78EB-4C11-8895-0FE39CD371B0}"/>
    <cellStyle name="_AA3 Exp Forecast_WE_n9741910_v1A_AWP_Reporting_2012_2013_(New_Format)_Graph Data_Divisional Rec 3" xfId="1967" xr:uid="{B9B5DB73-94BE-4218-B841-E95EEAEBA8B6}"/>
    <cellStyle name="_AA3 Exp Forecast_WE_n9741910_v1A_AWP_Reporting_2012_2013_(New_Format)_Graph Data_Divisional Rec 4" xfId="1968" xr:uid="{C2255190-AA74-4BA2-8CE9-AA8E3A90D5B7}"/>
    <cellStyle name="_AA3 Exp Forecast_WE_n9741910_v1A_AWP_Reporting_2012_2013_(New_Format)_Graph Data_Divisional Rec 5" xfId="1969" xr:uid="{269957D7-137C-4793-9E8B-89A81F688F42}"/>
    <cellStyle name="_AA3 Exp Forecast_WE_n9741910_v1A_AWP_Reporting_2012_2013_(New_Format)_Graph Data_Divisional Rec 6" xfId="1970" xr:uid="{9004CF7F-1FD6-44E4-8895-32FAF47F0541}"/>
    <cellStyle name="_AA3 Exp Forecast_WE_n9741910_v1A_AWP_Reporting_2012_2013_(New_Format)_Graph Data_Divisional Rec 7" xfId="1971" xr:uid="{9E0F95EF-9607-4AFF-842D-E05483177133}"/>
    <cellStyle name="_AA3 Exp Forecast_WE_n9741910_v1A_AWP_Reporting_2012_2013_(New_Format)_Graph Data_Divisional Rec 8" xfId="1972" xr:uid="{5FC35D15-3493-455A-A7E5-F2A41B2A4A3A}"/>
    <cellStyle name="_AA3 Exp Forecast_WE_n9741910_v1A_AWP_Reporting_2012_2013_(New_Format)_Graph Data_Divisional Rec 9" xfId="1973" xr:uid="{F7AB5ED5-9CE5-447C-90F1-229E61C0E10C}"/>
    <cellStyle name="_AA3 Exp Forecast_WE_n9741910_v1A_AWP_Reporting_2012_2013_(New_Format)_Graph Data_Divisional Rec_OpExCapEx Summary Act F &amp; B" xfId="1974" xr:uid="{24513E3B-7D1D-4DCD-9570-A90227B7BE81}"/>
    <cellStyle name="_AA3 Exp Forecast_WE_n9741910_v1A_AWP_Reporting_2012_2013_(New_Format)_Graph Data_OpEx Rec" xfId="1975" xr:uid="{03F30991-4D81-4CDF-8B1A-C2942929E3AD}"/>
    <cellStyle name="_AA3 Exp Forecast_WE_n9741910_v1A_AWP_Reporting_2012_2013_(New_Format)_Graph Data_OpExCapEx Summary Act F &amp; B" xfId="1976" xr:uid="{11C60064-596F-4685-AB7B-D581BCCC7CA9}"/>
    <cellStyle name="_AA3 Exp Forecast_WE_n9741910_v1A_AWP_Reporting_2012_2013_(New_Format)_OpEx Rec" xfId="1977" xr:uid="{AF6715A7-67EE-47A6-ACAD-6595D3FA59EB}"/>
    <cellStyle name="_AA3 Exp Forecast_WE_n9741910_v1A_AWP_Reporting_2012_2013_(New_Format)_OpExCapEx Summary Act F &amp; B" xfId="1978" xr:uid="{7CB9168F-CAF0-425C-9EF7-1BFCB435CEE2}"/>
    <cellStyle name="_Access Solutions Capex and Opex report for August 2011" xfId="1979" xr:uid="{58FFE2A9-C366-4FD5-8961-DB1B0010FF6C}"/>
    <cellStyle name="_Access Solutions Capex and Opex report for August 2011_CF data" xfId="1980" xr:uid="{EF363AAF-32D6-4336-87EA-2947733B498B}"/>
    <cellStyle name="_Access Solutions Capex and Opex report for August 2011_Data_Cashflow Data" xfId="1981" xr:uid="{3E278F70-2D21-4F4D-97C5-241F28FB4650}"/>
    <cellStyle name="_Access Solutions Capex and Opex report for August 2011_Tx F3 Input" xfId="1982" xr:uid="{8FA5646C-CDF4-47F7-BAD1-C74B2A32ABA3}"/>
    <cellStyle name="_Access Solutions Capex and Opex report for August 2011_Variance By Division" xfId="1983" xr:uid="{693F9B48-1F67-4F0F-99C5-222AC3C61C6A}"/>
    <cellStyle name="_Access Solutions Capex and Opex report for August 2011_WE_n8496097_v12_Deferred_Revenue_Monthly_Journal_Test_&amp;_Rec" xfId="1984" xr:uid="{C06BF775-A8FD-4719-BEFB-AE8F9872505C}"/>
    <cellStyle name="_Access Solutions Capex and Opex report for August 2011_WE_n8496097_v12_Deferred_Revenue_Monthly_Journal_Test_&amp;_Rec_CF data" xfId="1985" xr:uid="{E8C6DCD9-D2D6-4CF7-9966-C6BD6884252C}"/>
    <cellStyle name="_Access Solutions Capex and Opex report for August 2011_WE_n8496097_v12_Deferred_Revenue_Monthly_Journal_Test_&amp;_Rec_Data_Cashflow Data" xfId="1986" xr:uid="{BE99F52C-809C-4469-8195-915D63660146}"/>
    <cellStyle name="_Access Solutions Capex and Opex report for August 2011_WE_n8496097_v12_Deferred_Revenue_Monthly_Journal_Test_&amp;_Rec_Data_Cashflow Data_Data_Graph" xfId="1987" xr:uid="{D19B5319-FE71-4FE6-9609-9938F2A91EA9}"/>
    <cellStyle name="_Access Solutions Capex and Opex report for August 2011_WE_n8496097_v12_Deferred_Revenue_Monthly_Journal_Test_&amp;_Rec_MP List" xfId="1988" xr:uid="{4858D4CA-971E-47F9-A263-C8FA0DD4B078}"/>
    <cellStyle name="_Access Solutions Capex and Opex report for August 2011_WE_n8496097_v12_Deferred_Revenue_Monthly_Journal_Test_&amp;_Rec_MP List_Tx F3 Input" xfId="1989" xr:uid="{6B978B6A-125D-4827-B7FB-1C328550EC31}"/>
    <cellStyle name="_Access Solutions Capex and Opex report for August 2011_WE_n8496097_v12_Deferred_Revenue_Monthly_Journal_Test_&amp;_Rec_Project List" xfId="1990" xr:uid="{3DF989AE-773E-4B8B-999C-EA68D1A8C166}"/>
    <cellStyle name="_Access Solutions Capex and Opex report for August 2011_WE_n8496097_v12_Deferred_Revenue_Monthly_Journal_Test_&amp;_Rec_Project List_Tx F3 Input" xfId="1991" xr:uid="{3AC1E0D9-317B-4537-8CB5-16F7F1F1BB55}"/>
    <cellStyle name="_Access Solutions Capex and Opex report for August 2011_WE_n8496097_v12_Deferred_Revenue_Monthly_Journal_Test_&amp;_Rec_Sheet1" xfId="1992" xr:uid="{CC7928EC-FB1D-47D9-BE02-7A27E73397FB}"/>
    <cellStyle name="_Access Solutions Capex and Opex report for August 2011_WE_n8496097_v12_Deferred_Revenue_Monthly_Journal_Test_&amp;_Rec_Sheet1_Tx F3 Input" xfId="1993" xr:uid="{76D20194-8726-4E6C-BBFF-BD985E467270}"/>
    <cellStyle name="_Access Solutions Capex and Opex report for August 2011_WE_n8496097_v12_Deferred_Revenue_Monthly_Journal_Test_&amp;_Rec_Sheet2" xfId="1994" xr:uid="{0DDA3306-BFDB-46A2-ABFF-9BD0F84A3EAF}"/>
    <cellStyle name="_Access Solutions Capex and Opex report for August 2011_WE_n8496097_v12_Deferred_Revenue_Monthly_Journal_Test_&amp;_Rec_Sheet2_Tx F3 Input" xfId="1995" xr:uid="{AAA11E6C-7401-47CE-9A49-738F911DEADD}"/>
    <cellStyle name="_Access Solutions Capex and Opex report for August 2011_WE_n8496097_v12_Deferred_Revenue_Monthly_Journal_Test_&amp;_Rec_Sheet4" xfId="1996" xr:uid="{71A5974C-95A8-4A19-8567-1B88325BB118}"/>
    <cellStyle name="_Access Solutions Capex and Opex report for August 2011_WE_n8496097_v12_Deferred_Revenue_Monthly_Journal_Test_&amp;_Rec_Sheet4_Tx F3 Input" xfId="1997" xr:uid="{CD4EDB08-1D98-42F7-B4C7-9B146601E49E}"/>
    <cellStyle name="_Access Solutions Capex and Opex report for August 2011_WE_n8496097_v12_Deferred_Revenue_Monthly_Journal_Test_&amp;_Rec_Table - Funding" xfId="1998" xr:uid="{9B616462-5F4C-4851-B4F2-FF8B08EC4BB0}"/>
    <cellStyle name="_Access Solutions Capex and Opex report for August 2011_WE_n8496097_v12_Deferred_Revenue_Monthly_Journal_Test_&amp;_Rec_Table - Funding_Tx F3 Input" xfId="1999" xr:uid="{CCF52029-BC99-4024-B18F-55F592BB23B4}"/>
    <cellStyle name="_Access Solutions Capex and Opex report for August 2011_WE_n8496097_v12_Deferred_Revenue_Monthly_Journal_Test_&amp;_Rec_Tx" xfId="2000" xr:uid="{1C55E762-1283-42AA-B0A9-A0C4677AA2E6}"/>
    <cellStyle name="_Access Solutions Capex and Opex report for August 2011_WE_n8496097_v12_Deferred_Revenue_Monthly_Journal_Test_&amp;_Rec_Tx F3 Input" xfId="2001" xr:uid="{E0E0D435-A678-48C5-B382-F3B40D10B8A4}"/>
    <cellStyle name="_Access Solutions Capex and Opex report for August 2011_WE_n8496097_v12_Deferred_Revenue_Monthly_Journal_Test_&amp;_Rec_Tx_Tx F3 Input" xfId="2002" xr:uid="{28FA4C49-0345-4CE5-8FB3-09486B526885}"/>
    <cellStyle name="_Access Solutions Capex and Opex report for August 2011_WE_n8496097_v12_Deferred_Revenue_Monthly_Journal_Test_&amp;_Rec_Variance By Division" xfId="2003" xr:uid="{55043D06-9DAD-452D-9701-E96C6F665BA1}"/>
    <cellStyle name="_Access Solutions Capex and Opex report for August 2011_WE_n8496097_v12_Deferred_Revenue_Monthly_Journal_Test_&amp;_Rec_Variance By Division_Data_Graph" xfId="2004" xr:uid="{FE78F927-1012-46F7-8711-DCCF5CCA0316}"/>
    <cellStyle name="_Access Solutions Capex and Opex report for August 2011_WE_n9375544_v5_Budget_12_13_Tx_CapCon" xfId="2005" xr:uid="{042033A5-2F12-49B9-B323-DC65B55A8EFA}"/>
    <cellStyle name="_Access Solutions Capex and Opex report for August 2011_WE_n9375544_v5_Budget_12_13_Tx_CapCon_CF data" xfId="2006" xr:uid="{D0D754A2-CD84-4FF6-A814-391EA825F3F7}"/>
    <cellStyle name="_Access Solutions Capex and Opex report for August 2011_WE_n9375544_v5_Budget_12_13_Tx_CapCon_Data_Cashflow Data" xfId="2007" xr:uid="{EFE3210B-202D-4555-966E-895E1D79321C}"/>
    <cellStyle name="_Access Solutions Capex and Opex report for August 2011_WE_n9375544_v5_Budget_12_13_Tx_CapCon_Variance By Division" xfId="2008" xr:uid="{91E36ABA-A41B-4F41-8B15-2A198562BFED}"/>
    <cellStyle name="_Access Solutions Capex and Opex report for August 2011_WE_n9375544_v7_Budget_12_13_Tx_CapCon" xfId="2009" xr:uid="{81611A1C-13A6-4B26-B459-E192CC197445}"/>
    <cellStyle name="_Access Solutions Capex and Opex report for August 2011_WE_n9375544_v7_Budget_12_13_Tx_CapCon_CF data" xfId="2010" xr:uid="{2D9AD1DD-44A2-4C73-A3EB-EB45F50695B8}"/>
    <cellStyle name="_Access Solutions Capex and Opex report for August 2011_WE_n9375544_v7_Budget_12_13_Tx_CapCon_Data_Cashflow Data" xfId="2011" xr:uid="{F3139F8A-2E86-415A-B740-F463FE5ADDAE}"/>
    <cellStyle name="_Access Solutions Capex and Opex report for August 2011_WE_n9375544_v7_Budget_12_13_Tx_CapCon_Variance By Division" xfId="2012" xr:uid="{3224DF75-83B7-4710-92A4-183266BAF676}"/>
    <cellStyle name="_Access Solutions Capex and Opex report for August 2011_WE_n9564701_v1_Micro_Budget_console_3_Cash_Capital_contributions" xfId="2013" xr:uid="{31A086CC-0FD2-4BA1-A672-61B6DBD82A39}"/>
    <cellStyle name="_Access Solutions Capex and Opex report for August 2011_WE_n9564701_v1_Micro_Budget_console_3_Cash_Capital_contributions_CF data" xfId="2014" xr:uid="{31742076-8713-48EA-A30B-2524DBDA2B94}"/>
    <cellStyle name="_Access Solutions Capex and Opex report for August 2011_WE_n9564701_v1_Micro_Budget_console_3_Cash_Capital_contributions_Data_Cashflow Data" xfId="2015" xr:uid="{D035F308-B6E4-4EEF-AF95-A7BD3FA21E92}"/>
    <cellStyle name="_Access Solutions Capex and Opex report for August 2011_WE_n9564701_v1_Micro_Budget_console_3_Cash_Capital_contributions_Data_Cashflow Data_Data_Graph" xfId="2016" xr:uid="{97BA6275-2652-4C5B-B878-7AD771098D1E}"/>
    <cellStyle name="_Access Solutions Capex and Opex report for August 2011_WE_n9564701_v1_Micro_Budget_console_3_Cash_Capital_contributions_Variance By Division" xfId="2017" xr:uid="{87EEF1F7-97C4-4990-90B3-CD67A9A9DE8B}"/>
    <cellStyle name="_Access Solutions Capex and Opex report for August 2011_WE_n9564701_v1_Micro_Budget_console_3_Cash_Capital_contributions_Variance By Division_Data_Graph" xfId="2018" xr:uid="{DA538BA3-D0DA-4D24-AB0D-083A0F719CCE}"/>
    <cellStyle name="_Access Solutions Capex and Opex report for January 2012" xfId="2019" xr:uid="{5BE40A47-DB95-4087-9A70-C4EDC20DAB26}"/>
    <cellStyle name="_Access Solutions Capex and Opex report for January 2012_CF data" xfId="2020" xr:uid="{AAC2E72F-9AF8-48BA-B7DD-0E0DB170DC46}"/>
    <cellStyle name="_Access Solutions Capex and Opex report for January 2012_Data_Cashflow Data" xfId="2021" xr:uid="{8457C078-C53A-46E6-86C7-FA74AF8C3FEB}"/>
    <cellStyle name="_Access Solutions Capex and Opex report for January 2012_Data_Cashflow Data_Data_Graph" xfId="2022" xr:uid="{64B7AFEC-FE75-4440-A921-FE61F4D7AA15}"/>
    <cellStyle name="_Access Solutions Capex and Opex report for January 2012_MP List" xfId="2023" xr:uid="{3878D5BB-E4EB-4345-BE02-1B5BC432345D}"/>
    <cellStyle name="_Access Solutions Capex and Opex report for January 2012_MP List_Tx F3 Input" xfId="2024" xr:uid="{F4DB31EA-6F23-41B4-9DE8-738C435BDF86}"/>
    <cellStyle name="_Access Solutions Capex and Opex report for January 2012_Project List" xfId="2025" xr:uid="{3BBA4EC9-B613-4A40-A646-2BE0D9A016CA}"/>
    <cellStyle name="_Access Solutions Capex and Opex report for January 2012_Project List_Tx F3 Input" xfId="2026" xr:uid="{66705147-8BDD-4FEE-896C-59A3FC1E1E60}"/>
    <cellStyle name="_Access Solutions Capex and Opex report for January 2012_Sheet1" xfId="2027" xr:uid="{F198A4C2-FA2C-42BC-A202-F7B87E3ACFC7}"/>
    <cellStyle name="_Access Solutions Capex and Opex report for January 2012_Sheet1_Tx F3 Input" xfId="2028" xr:uid="{C78EE935-4DE7-4FA2-9663-246FA23A4145}"/>
    <cellStyle name="_Access Solutions Capex and Opex report for January 2012_Sheet2" xfId="2029" xr:uid="{7079420F-5277-43DE-B8D6-E89DF83843F6}"/>
    <cellStyle name="_Access Solutions Capex and Opex report for January 2012_Sheet2_Tx F3 Input" xfId="2030" xr:uid="{853D3D2B-4953-464F-9C25-6AA4335BF094}"/>
    <cellStyle name="_Access Solutions Capex and Opex report for January 2012_Sheet4" xfId="2031" xr:uid="{6C4CB267-5207-4994-BC4C-B02464D6BAA7}"/>
    <cellStyle name="_Access Solutions Capex and Opex report for January 2012_Sheet4 2" xfId="2032" xr:uid="{5BEE25CD-A787-48FC-93C2-FA82D5D68ECF}"/>
    <cellStyle name="_Access Solutions Capex and Opex report for January 2012_Sheet4_Tx F3 Input" xfId="2033" xr:uid="{A5EDC243-0620-41AF-BBCB-215B3E8DBF68}"/>
    <cellStyle name="_Access Solutions Capex and Opex report for January 2012_Table - Funding" xfId="2034" xr:uid="{9D3A2312-FC77-453B-ADC9-9514BDD4EF30}"/>
    <cellStyle name="_Access Solutions Capex and Opex report for January 2012_Table - Funding_Tx F3 Input" xfId="2035" xr:uid="{747564F2-E06A-47AC-936E-AEB04B3A141A}"/>
    <cellStyle name="_Access Solutions Capex and Opex report for January 2012_Tx" xfId="2036" xr:uid="{D1AC4FD4-7B0F-4A81-827D-A1BCBC75E305}"/>
    <cellStyle name="_Access Solutions Capex and Opex report for January 2012_Tx F3 Input" xfId="2037" xr:uid="{DAE2B4C2-C224-4C43-897E-C630B96623C5}"/>
    <cellStyle name="_Access Solutions Capex and Opex report for January 2012_Tx_Tx F3 Input" xfId="2038" xr:uid="{6F04E2E4-BE66-47C3-A7CD-99B6ABBFB0D4}"/>
    <cellStyle name="_Access Solutions Capex and Opex report for January 2012_Variance By Division" xfId="2039" xr:uid="{E3F766E4-0659-47C0-AA11-C8EFEACB4D8E}"/>
    <cellStyle name="_Access Solutions Capex and Opex report for January 2012_Variance By Division_Data_Graph" xfId="2040" xr:uid="{9EE5FFB4-3B7B-40F8-B024-14A305AD4742}"/>
    <cellStyle name="_Accrual spreadsheet" xfId="2041" xr:uid="{72AB4F35-54D8-43E3-8F52-C78E695DBA61}"/>
    <cellStyle name="_Accrual spreadsheet_CF data" xfId="2042" xr:uid="{CAC24182-708A-4DD4-8D95-E27293070508}"/>
    <cellStyle name="_Accrual spreadsheet_Data_Cashflow Data" xfId="2043" xr:uid="{D6935A70-7DD7-40AD-846C-332412D60DC1}"/>
    <cellStyle name="_Accrual spreadsheet_Data_Cashflow Data_Data_Graph" xfId="2044" xr:uid="{B7843E29-787E-4243-A53F-0D0359B33E8A}"/>
    <cellStyle name="_Accrual spreadsheet_Variance By Division" xfId="2045" xr:uid="{5065E31E-D185-41CB-955A-17E949CFCB6B}"/>
    <cellStyle name="_Accrual spreadsheet_Variance By Division_Data_Graph" xfId="2046" xr:uid="{3495A0A4-8556-469D-9F97-B89B00658C20}"/>
    <cellStyle name="_Apr 09" xfId="2047" xr:uid="{FC5A183B-C793-4969-A383-89FABE2E8EA0}"/>
    <cellStyle name="_Apr 09_Access Solutions Capex and Opex report for January 2012" xfId="2048" xr:uid="{BEBB2B9D-C104-4EFA-85C8-DA829D45578E}"/>
    <cellStyle name="_Apr 09_Access Solutions Capex and Opex report for January 2012_CF data" xfId="2049" xr:uid="{ADCA13D3-7802-411E-B923-425F8975AECD}"/>
    <cellStyle name="_Apr 09_Access Solutions Capex and Opex report for January 2012_Data_Cashflow Data" xfId="2050" xr:uid="{D915984D-3D93-4C25-9987-D17EAF4C92EC}"/>
    <cellStyle name="_Apr 09_Access Solutions Capex and Opex report for January 2012_Tx F3 Input" xfId="2051" xr:uid="{FA2C5886-ED66-453A-B08C-2A501D78CEFB}"/>
    <cellStyle name="_Apr 09_Access Solutions Capex and Opex report for January 2012_Variance By Division" xfId="2052" xr:uid="{194F2B4C-C867-479B-BF80-92A6A4970C17}"/>
    <cellStyle name="_Apr 09_All Long &amp; Short Trans" xfId="2053" xr:uid="{9CE27873-C4EB-4CED-9DCE-781BCF2521B5}"/>
    <cellStyle name="_Apr 09_All Long &amp; Short Trans_Access Solutions Capex and Opex report for January 2012" xfId="2054" xr:uid="{55F5458D-FCD9-46F9-A830-57410887ED39}"/>
    <cellStyle name="_Apr 09_All Long &amp; Short Trans_Access Solutions Capex and Opex report for January 2012_CF data" xfId="2055" xr:uid="{4FBAE4E9-E6D6-42FA-8CDE-259F673C1787}"/>
    <cellStyle name="_Apr 09_All Long &amp; Short Trans_Access Solutions Capex and Opex report for January 2012_Data_Cashflow Data" xfId="2056" xr:uid="{AB8F0927-DD4D-44DB-823E-F22A45EC80E3}"/>
    <cellStyle name="_Apr 09_All Long &amp; Short Trans_Access Solutions Capex and Opex report for January 2012_Tx F3 Input" xfId="2057" xr:uid="{12FF063A-4607-48E3-ACBF-0B1386CCB639}"/>
    <cellStyle name="_Apr 09_All Long &amp; Short Trans_Access Solutions Capex and Opex report for January 2012_Variance By Division" xfId="2058" xr:uid="{6110C699-A78F-4372-B82E-F06681363CB3}"/>
    <cellStyle name="_Apr 09_All Long &amp; Short Trans_CF data" xfId="2059" xr:uid="{90851528-D195-4522-9BDC-8C69B0F5E66D}"/>
    <cellStyle name="_Apr 09_All Long &amp; Short Trans_Data_Cashflow Data" xfId="2060" xr:uid="{8EB43131-791F-4847-A0CC-1F6F748EBC79}"/>
    <cellStyle name="_Apr 09_All Long &amp; Short Trans_Data_Cashflow Data_Data_Graph" xfId="2061" xr:uid="{014465CB-77F1-4E50-9B84-6A67F08CA187}"/>
    <cellStyle name="_Apr 09_All Long &amp; Short Trans_MP List" xfId="2062" xr:uid="{02F08C0F-3FE2-405F-AF81-1B906502D43F}"/>
    <cellStyle name="_Apr 09_All Long &amp; Short Trans_MP List_Tx F3 Input" xfId="2063" xr:uid="{7AD167FE-9F4A-4D00-90B0-ED2EC4A91282}"/>
    <cellStyle name="_Apr 09_All Long &amp; Short Trans_Project List" xfId="2064" xr:uid="{4A8ACEE7-9A41-499D-A79A-6105EF850D25}"/>
    <cellStyle name="_Apr 09_All Long &amp; Short Trans_Project List_Tx F3 Input" xfId="2065" xr:uid="{1321DAD3-1C1A-492C-B78E-044D223DCC2D}"/>
    <cellStyle name="_Apr 09_All Long &amp; Short Trans_Sheet1" xfId="2066" xr:uid="{EFACD2EB-0EEF-454B-972C-50FA2095A1D6}"/>
    <cellStyle name="_Apr 09_All Long &amp; Short Trans_Sheet1 2" xfId="2067" xr:uid="{934E82EA-4984-444D-8182-E3E481FE8815}"/>
    <cellStyle name="_Apr 09_All Long &amp; Short Trans_Sheet1_Tx F3 Input" xfId="2068" xr:uid="{BAF5CED0-8E9C-49EB-B7A5-464F4159F4C2}"/>
    <cellStyle name="_Apr 09_All Long &amp; Short Trans_Sheet2" xfId="2069" xr:uid="{1410E479-50FE-4F75-841A-0E788FA21C9B}"/>
    <cellStyle name="_Apr 09_All Long &amp; Short Trans_Sheet2_Tx F3 Input" xfId="2070" xr:uid="{7747E88B-BCE1-4F54-A8AD-091214021E8F}"/>
    <cellStyle name="_Apr 09_All Long &amp; Short Trans_Sheet4" xfId="2071" xr:uid="{0B703909-6B1A-42FE-96E0-CB6360A4BDA0}"/>
    <cellStyle name="_Apr 09_All Long &amp; Short Trans_Sheet4_Tx F3 Input" xfId="2072" xr:uid="{0034CD7C-47D8-4B30-BEDF-951A7F845A75}"/>
    <cellStyle name="_Apr 09_All Long &amp; Short Trans_Table - Funding" xfId="2073" xr:uid="{8221E174-74C6-4314-B623-365EA195CFB1}"/>
    <cellStyle name="_Apr 09_All Long &amp; Short Trans_Table - Funding_Tx F3 Input" xfId="2074" xr:uid="{5A073FD5-BF1C-4892-8B9D-58F243E71626}"/>
    <cellStyle name="_Apr 09_All Long &amp; Short Trans_Tx" xfId="2075" xr:uid="{00368928-FF47-4FD4-9207-EB4AD2FBBC5F}"/>
    <cellStyle name="_Apr 09_All Long &amp; Short Trans_Tx F3 Input" xfId="2076" xr:uid="{79492312-A164-4234-9E36-B6E26E858ECF}"/>
    <cellStyle name="_Apr 09_All Long &amp; Short Trans_Tx_Tx F3 Input" xfId="2077" xr:uid="{F4BE1550-80D8-48FD-9E3C-9062426D6BA9}"/>
    <cellStyle name="_Apr 09_All Long &amp; Short Trans_Variance By Division" xfId="2078" xr:uid="{23920B15-EE0B-484E-88F8-B2FD2E49544B}"/>
    <cellStyle name="_Apr 09_All Long &amp; Short Trans_Variance By Division_Data_Graph" xfId="2079" xr:uid="{65C5EDC9-58C6-404A-AED7-875F1DD1C0E9}"/>
    <cellStyle name="_Apr 09_All Long &amp; Short Trans_WE_n8496097_v12_Deferred_Revenue_Monthly_Journal_Test_&amp;_Rec" xfId="2080" xr:uid="{05EA2752-C9F6-4C08-A8AD-0FBE5E6EFD0A}"/>
    <cellStyle name="_Apr 09_All Long &amp; Short Trans_WE_n8496097_v12_Deferred_Revenue_Monthly_Journal_Test_&amp;_Rec_CF data" xfId="2081" xr:uid="{C5ADBAE8-DEE4-4379-B98C-0B99D9C2E4DA}"/>
    <cellStyle name="_Apr 09_All Long &amp; Short Trans_WE_n8496097_v12_Deferred_Revenue_Monthly_Journal_Test_&amp;_Rec_Data_Cashflow Data" xfId="2082" xr:uid="{B0C5BBF7-1574-4824-8E10-D889A2434A46}"/>
    <cellStyle name="_Apr 09_All Long &amp; Short Trans_WE_n8496097_v12_Deferred_Revenue_Monthly_Journal_Test_&amp;_Rec_Data_Cashflow Data_Data_Graph" xfId="2083" xr:uid="{D6C25E3D-69DE-41C7-9E37-C1A546BE9742}"/>
    <cellStyle name="_Apr 09_All Long &amp; Short Trans_WE_n8496097_v12_Deferred_Revenue_Monthly_Journal_Test_&amp;_Rec_MP List" xfId="2084" xr:uid="{6184909D-0841-40D1-A860-6E6CBDEF8C35}"/>
    <cellStyle name="_Apr 09_All Long &amp; Short Trans_WE_n8496097_v12_Deferred_Revenue_Monthly_Journal_Test_&amp;_Rec_MP List_Tx F3 Input" xfId="2085" xr:uid="{16E4D321-4F32-4406-B5C3-DA3B04810FD7}"/>
    <cellStyle name="_Apr 09_All Long &amp; Short Trans_WE_n8496097_v12_Deferred_Revenue_Monthly_Journal_Test_&amp;_Rec_Project List" xfId="2086" xr:uid="{87F015D5-056D-420C-889B-69A6C784B52A}"/>
    <cellStyle name="_Apr 09_All Long &amp; Short Trans_WE_n8496097_v12_Deferred_Revenue_Monthly_Journal_Test_&amp;_Rec_Project List_Tx F3 Input" xfId="2087" xr:uid="{EEA972B9-A974-452F-AA81-A6E0BB646266}"/>
    <cellStyle name="_Apr 09_All Long &amp; Short Trans_WE_n8496097_v12_Deferred_Revenue_Monthly_Journal_Test_&amp;_Rec_Sheet1" xfId="2088" xr:uid="{B0ACEC2A-FD5F-4671-9C55-148200086C2A}"/>
    <cellStyle name="_Apr 09_All Long &amp; Short Trans_WE_n8496097_v12_Deferred_Revenue_Monthly_Journal_Test_&amp;_Rec_Sheet1_Tx F3 Input" xfId="2089" xr:uid="{D675A75D-BA66-4966-AE0B-3AA2859A9487}"/>
    <cellStyle name="_Apr 09_All Long &amp; Short Trans_WE_n8496097_v12_Deferred_Revenue_Monthly_Journal_Test_&amp;_Rec_Sheet2" xfId="2090" xr:uid="{A476A440-5775-4F38-8B2D-6D68B68792AC}"/>
    <cellStyle name="_Apr 09_All Long &amp; Short Trans_WE_n8496097_v12_Deferred_Revenue_Monthly_Journal_Test_&amp;_Rec_Sheet2_Tx F3 Input" xfId="2091" xr:uid="{CFCEB3B1-6066-43D9-8420-F485B1A23D4C}"/>
    <cellStyle name="_Apr 09_All Long &amp; Short Trans_WE_n8496097_v12_Deferred_Revenue_Monthly_Journal_Test_&amp;_Rec_Sheet4" xfId="2092" xr:uid="{38B8D152-AD40-4099-97E1-E853D8E44C04}"/>
    <cellStyle name="_Apr 09_All Long &amp; Short Trans_WE_n8496097_v12_Deferred_Revenue_Monthly_Journal_Test_&amp;_Rec_Sheet4_Tx F3 Input" xfId="2093" xr:uid="{A69663C8-974A-47FE-B99C-E7E37A3D8F0E}"/>
    <cellStyle name="_Apr 09_All Long &amp; Short Trans_WE_n8496097_v12_Deferred_Revenue_Monthly_Journal_Test_&amp;_Rec_Table - Funding" xfId="2094" xr:uid="{19621226-FCB2-482F-8D69-C26A327711E5}"/>
    <cellStyle name="_Apr 09_All Long &amp; Short Trans_WE_n8496097_v12_Deferred_Revenue_Monthly_Journal_Test_&amp;_Rec_Table - Funding_Tx F3 Input" xfId="2095" xr:uid="{8390AF74-82CC-440F-95F9-1FE5166A7199}"/>
    <cellStyle name="_Apr 09_All Long &amp; Short Trans_WE_n8496097_v12_Deferred_Revenue_Monthly_Journal_Test_&amp;_Rec_Tx" xfId="2096" xr:uid="{D4FE0FF9-D567-4C45-8799-4DE38AFDE2B5}"/>
    <cellStyle name="_Apr 09_All Long &amp; Short Trans_WE_n8496097_v12_Deferred_Revenue_Monthly_Journal_Test_&amp;_Rec_Tx F3 Input" xfId="2097" xr:uid="{791A396A-2602-45C6-BEBD-45B4E51ECA9D}"/>
    <cellStyle name="_Apr 09_All Long &amp; Short Trans_WE_n8496097_v12_Deferred_Revenue_Monthly_Journal_Test_&amp;_Rec_Tx_Tx F3 Input" xfId="2098" xr:uid="{2D332704-27B1-42BA-AB5C-CCD4D2360FF9}"/>
    <cellStyle name="_Apr 09_All Long &amp; Short Trans_WE_n8496097_v12_Deferred_Revenue_Monthly_Journal_Test_&amp;_Rec_Variance By Division" xfId="2099" xr:uid="{B4E230DD-7B3E-45D6-BEFC-5A726DFAD707}"/>
    <cellStyle name="_Apr 09_All Long &amp; Short Trans_WE_n8496097_v12_Deferred_Revenue_Monthly_Journal_Test_&amp;_Rec_Variance By Division_Data_Graph" xfId="2100" xr:uid="{AA201B21-EDDB-4448-9D99-8561F5F53423}"/>
    <cellStyle name="_Apr 09_All Long &amp; Short Trans_WE_n8636408_v4_FY12_Forecast_items_to_be_submitted_by_Customer_Solutions_Snr_Commercial_Analyst" xfId="2101" xr:uid="{AA733251-9A13-4B2D-A99B-7399B210B1EE}"/>
    <cellStyle name="_Apr 09_All Long &amp; Short Trans_WE_n8636408_v4_FY12_Forecast_items_to_be_submitted_by_Customer_Solutions_Snr_Commercial_Analyst_CF data" xfId="2102" xr:uid="{1F4564C6-FEDC-4326-8935-AE5DA43DE1CA}"/>
    <cellStyle name="_Apr 09_All Long &amp; Short Trans_WE_n8636408_v4_FY12_Forecast_items_to_be_submitted_by_Customer_Solutions_Snr_Commercial_Analyst_Data_Cashflow Data" xfId="2103" xr:uid="{1EE529A9-1F7D-4299-B6CF-9F1AA7C1222B}"/>
    <cellStyle name="_Apr 09_All Long &amp; Short Trans_WE_n8636408_v4_FY12_Forecast_items_to_be_submitted_by_Customer_Solutions_Snr_Commercial_Analyst_Tx F3 Input" xfId="2104" xr:uid="{B8C6BB90-D4D7-4997-B31D-5103A44B2103}"/>
    <cellStyle name="_Apr 09_All Long &amp; Short Trans_WE_n8636408_v4_FY12_Forecast_items_to_be_submitted_by_Customer_Solutions_Snr_Commercial_Analyst_Variance By Division" xfId="2105" xr:uid="{05F9A6F3-1C27-434A-B7C6-2A84077F4C07}"/>
    <cellStyle name="_Apr 09_CF data" xfId="2106" xr:uid="{31CB1B09-B357-4CDD-AF7D-734E80DF790C}"/>
    <cellStyle name="_Apr 09_Data_Cashflow Data" xfId="2107" xr:uid="{87120DAC-4D90-4582-8D78-DC7CD166C33A}"/>
    <cellStyle name="_Apr 09_Data_Cashflow Data_Data_Graph" xfId="2108" xr:uid="{C02A53EF-E836-4594-977E-2EB6CE602511}"/>
    <cellStyle name="_Apr 09_Journals" xfId="2109" xr:uid="{6CBA5744-6DC9-40CA-8B4C-B48909AC6487}"/>
    <cellStyle name="_Apr 09_Journals (2)" xfId="2110" xr:uid="{65970A73-DCED-4645-B955-30227372E822}"/>
    <cellStyle name="_Apr 09_Journals (2)_Access Solutions Capex and Opex report for January 2012" xfId="2111" xr:uid="{CF6B08E3-F9FC-48BB-91F7-85B8AB4C5D03}"/>
    <cellStyle name="_Apr 09_Journals (2)_Access Solutions Capex and Opex report for January 2012_CF data" xfId="2112" xr:uid="{3A19CAF3-9871-47A2-A3B8-8CBD8BEFAC08}"/>
    <cellStyle name="_Apr 09_Journals (2)_Access Solutions Capex and Opex report for January 2012_Data_Cashflow Data" xfId="2113" xr:uid="{C93B2AE7-29AC-444F-9C79-ECE7EA8CCC86}"/>
    <cellStyle name="_Apr 09_Journals (2)_Access Solutions Capex and Opex report for January 2012_Tx F3 Input" xfId="2114" xr:uid="{0A2DB9D7-C142-4F41-BF2E-FD02C2A88CE5}"/>
    <cellStyle name="_Apr 09_Journals (2)_Access Solutions Capex and Opex report for January 2012_Variance By Division" xfId="2115" xr:uid="{60491EAB-6761-4E82-9BDA-6911BDE2FDA3}"/>
    <cellStyle name="_Apr 09_Journals (2)_CF data" xfId="2116" xr:uid="{EEAD05B0-D941-47EC-9B2D-0D754FC34FD8}"/>
    <cellStyle name="_Apr 09_Journals (2)_Data_Cashflow Data" xfId="2117" xr:uid="{4BF29EA5-36AB-4874-8509-5A59F9DDC7B8}"/>
    <cellStyle name="_Apr 09_Journals (2)_Data_Cashflow Data_Data_Graph" xfId="2118" xr:uid="{25CE1E29-72C7-43D9-846C-2AB08F4A9188}"/>
    <cellStyle name="_Apr 09_Journals (2)_MP List" xfId="2119" xr:uid="{E8E4B0C8-36BE-462E-8F87-A648C6BAFB27}"/>
    <cellStyle name="_Apr 09_Journals (2)_MP List_Tx F3 Input" xfId="2120" xr:uid="{236975B8-A750-42CA-8851-F1D77B91962E}"/>
    <cellStyle name="_Apr 09_Journals (2)_Project List" xfId="2121" xr:uid="{63DE69C2-0D91-4750-A66D-D9D82B1C0932}"/>
    <cellStyle name="_Apr 09_Journals (2)_Project List_Tx F3 Input" xfId="2122" xr:uid="{3DCB30C7-E89E-430A-8D55-EE5B5685E334}"/>
    <cellStyle name="_Apr 09_Journals (2)_Sheet1" xfId="2123" xr:uid="{1BE33A10-9251-4644-9EC9-6313C2D66E51}"/>
    <cellStyle name="_Apr 09_Journals (2)_Sheet1_Tx F3 Input" xfId="2124" xr:uid="{5B4AF904-A5D3-469E-A2E1-BF2EED690069}"/>
    <cellStyle name="_Apr 09_Journals (2)_Sheet2" xfId="2125" xr:uid="{C2442B5D-7307-4B9A-AFBB-5025068D7108}"/>
    <cellStyle name="_Apr 09_Journals (2)_Sheet2_Tx F3 Input" xfId="2126" xr:uid="{4A2906B7-9909-4CF7-BB9B-C3B73DF4C664}"/>
    <cellStyle name="_Apr 09_Journals (2)_Sheet4" xfId="2127" xr:uid="{ED42CD74-30F4-4C39-8D8D-67DB9D699F56}"/>
    <cellStyle name="_Apr 09_Journals (2)_Sheet4_Tx F3 Input" xfId="2128" xr:uid="{ED494035-BFE1-4CE3-B918-1AA0EF411B8D}"/>
    <cellStyle name="_Apr 09_Journals (2)_Table - Funding" xfId="2129" xr:uid="{462BD239-4555-474D-A85C-B2E5AC7F5ABB}"/>
    <cellStyle name="_Apr 09_Journals (2)_Table - Funding_Tx F3 Input" xfId="2130" xr:uid="{5AE055D9-DFDF-449B-BAE9-76AD277ABF5F}"/>
    <cellStyle name="_Apr 09_Journals (2)_Tx" xfId="2131" xr:uid="{9262DAB4-DEE7-4DDC-9B01-D59941C6AA6D}"/>
    <cellStyle name="_Apr 09_Journals (2)_Tx 2" xfId="2132" xr:uid="{65A3A774-FFFA-44F8-B709-0B2895D1AFD7}"/>
    <cellStyle name="_Apr 09_Journals (2)_Tx F3 Input" xfId="2133" xr:uid="{FDDDDBE4-1B37-43BB-994A-FC1A8CDBDF6A}"/>
    <cellStyle name="_Apr 09_Journals (2)_Tx_Tx F3 Input" xfId="2134" xr:uid="{48A9CC32-B224-4A4B-A0BB-F1E63FF11134}"/>
    <cellStyle name="_Apr 09_Journals (2)_Variance By Division" xfId="2135" xr:uid="{9FD41C0C-DDE5-443D-8F47-AFDC46FF6D9E}"/>
    <cellStyle name="_Apr 09_Journals (2)_Variance By Division_Data_Graph" xfId="2136" xr:uid="{A9D5EA51-E648-4BF3-8C7F-436109C061FF}"/>
    <cellStyle name="_Apr 09_Journals (2)_WE_n8496097_v12_Deferred_Revenue_Monthly_Journal_Test_&amp;_Rec" xfId="2137" xr:uid="{18B083FA-46BF-4959-A526-BFDC549CD1E8}"/>
    <cellStyle name="_Apr 09_Journals (2)_WE_n8496097_v12_Deferred_Revenue_Monthly_Journal_Test_&amp;_Rec_CF data" xfId="2138" xr:uid="{AE12E9A5-682A-4043-BD09-2A823290ED5D}"/>
    <cellStyle name="_Apr 09_Journals (2)_WE_n8496097_v12_Deferred_Revenue_Monthly_Journal_Test_&amp;_Rec_Data_Cashflow Data" xfId="2139" xr:uid="{FA9BB722-F4C6-47AA-A785-3E3CAD791472}"/>
    <cellStyle name="_Apr 09_Journals (2)_WE_n8496097_v12_Deferred_Revenue_Monthly_Journal_Test_&amp;_Rec_Data_Cashflow Data_Data_Graph" xfId="2140" xr:uid="{2D0577E3-5603-4CDC-B481-3658D1D2FB8B}"/>
    <cellStyle name="_Apr 09_Journals (2)_WE_n8496097_v12_Deferred_Revenue_Monthly_Journal_Test_&amp;_Rec_MP List" xfId="2141" xr:uid="{AE7D1907-92D7-4BB4-A503-FF1A85D8B875}"/>
    <cellStyle name="_Apr 09_Journals (2)_WE_n8496097_v12_Deferred_Revenue_Monthly_Journal_Test_&amp;_Rec_MP List_Tx F3 Input" xfId="2142" xr:uid="{EC692F1A-EEE1-4487-8F30-9FB2F3FC680E}"/>
    <cellStyle name="_Apr 09_Journals (2)_WE_n8496097_v12_Deferred_Revenue_Monthly_Journal_Test_&amp;_Rec_Project List" xfId="2143" xr:uid="{54DE93F1-2901-4AF4-9B50-FC561AE7E483}"/>
    <cellStyle name="_Apr 09_Journals (2)_WE_n8496097_v12_Deferred_Revenue_Monthly_Journal_Test_&amp;_Rec_Sheet1" xfId="2144" xr:uid="{8BBE09DF-B5C3-43CA-B086-3C1546CA7311}"/>
    <cellStyle name="_Apr 09_Journals (2)_WE_n8496097_v12_Deferred_Revenue_Monthly_Journal_Test_&amp;_Rec_Sheet1_Tx F3 Input" xfId="2145" xr:uid="{53C5C45B-95D7-4A32-AFAB-5C2AD77AAA6B}"/>
    <cellStyle name="_Apr 09_Journals (2)_WE_n8496097_v12_Deferred_Revenue_Monthly_Journal_Test_&amp;_Rec_Sheet2" xfId="2146" xr:uid="{8BA3AC0E-BD85-42D2-9297-3350C6D7917D}"/>
    <cellStyle name="_Apr 09_Journals (2)_WE_n8496097_v12_Deferred_Revenue_Monthly_Journal_Test_&amp;_Rec_Sheet2_Tx F3 Input" xfId="2147" xr:uid="{35CB0773-253D-4F68-B114-FD4EC53F979A}"/>
    <cellStyle name="_Apr 09_Journals (2)_WE_n8496097_v12_Deferred_Revenue_Monthly_Journal_Test_&amp;_Rec_Sheet4" xfId="2148" xr:uid="{2D3AFD2E-2D40-41AD-81B6-868595FA58FE}"/>
    <cellStyle name="_Apr 09_Journals (2)_WE_n8496097_v12_Deferred_Revenue_Monthly_Journal_Test_&amp;_Rec_Sheet4 2" xfId="2149" xr:uid="{C7604926-D4DF-4079-8A95-738DBD18DB3A}"/>
    <cellStyle name="_Apr 09_Journals (2)_WE_n8496097_v12_Deferred_Revenue_Monthly_Journal_Test_&amp;_Rec_Sheet4_Tx F3 Input" xfId="2150" xr:uid="{5DF8DE2E-F70E-4FED-A277-0301679D280D}"/>
    <cellStyle name="_Apr 09_Journals (2)_WE_n8496097_v12_Deferred_Revenue_Monthly_Journal_Test_&amp;_Rec_Table - Funding" xfId="2151" xr:uid="{D8299D3F-6DB9-40AB-A385-FEADBACD0DAF}"/>
    <cellStyle name="_Apr 09_Journals (2)_WE_n8496097_v12_Deferred_Revenue_Monthly_Journal_Test_&amp;_Rec_Table - Funding_Tx F3 Input" xfId="2152" xr:uid="{A196D495-0062-483C-A5C3-FF3F4109AA1F}"/>
    <cellStyle name="_Apr 09_Journals (2)_WE_n8496097_v12_Deferred_Revenue_Monthly_Journal_Test_&amp;_Rec_Tx" xfId="2153" xr:uid="{05B8DC18-B451-4EF3-BDDE-82E31F1B817B}"/>
    <cellStyle name="_Apr 09_Journals (2)_WE_n8496097_v12_Deferred_Revenue_Monthly_Journal_Test_&amp;_Rec_Tx 2" xfId="2154" xr:uid="{931E4D73-4B06-4404-9B77-49C773EFC6C6}"/>
    <cellStyle name="_Apr 09_Journals (2)_WE_n8496097_v12_Deferred_Revenue_Monthly_Journal_Test_&amp;_Rec_Tx F3 Input" xfId="2155" xr:uid="{24225D5F-508B-4F17-B23B-61C1D7E62ED6}"/>
    <cellStyle name="_Apr 09_Journals (2)_WE_n8496097_v12_Deferred_Revenue_Monthly_Journal_Test_&amp;_Rec_Tx_Tx F3 Input" xfId="2156" xr:uid="{BD803C17-5E05-4F4D-9BE1-3459D4172F0D}"/>
    <cellStyle name="_Apr 09_Journals (2)_WE_n8496097_v12_Deferred_Revenue_Monthly_Journal_Test_&amp;_Rec_Variance By Division" xfId="2157" xr:uid="{5640FDDE-041A-476B-A19B-6A4E3254EE1E}"/>
    <cellStyle name="_Apr 09_Journals (2)_WE_n8496097_v12_Deferred_Revenue_Monthly_Journal_Test_&amp;_Rec_Variance By Division_Data_Graph" xfId="2158" xr:uid="{A435F3ED-7913-49C8-B7E5-A5D064B860E1}"/>
    <cellStyle name="_Apr 09_Journals (2)_WE_n8636408_v4_FY12_Forecast_items_to_be_submitted_by_Customer_Solutions_Snr_Commercial_Analyst" xfId="2159" xr:uid="{D0A9938F-6D05-47EF-8489-76EC9352D86E}"/>
    <cellStyle name="_Apr 09_Journals (2)_WE_n8636408_v4_FY12_Forecast_items_to_be_submitted_by_Customer_Solutions_Snr_Commercial_Analyst_CF data" xfId="2160" xr:uid="{D078FBDD-D64A-4075-BE41-62C597F62FB4}"/>
    <cellStyle name="_Apr 09_Journals (2)_WE_n8636408_v4_FY12_Forecast_items_to_be_submitted_by_Customer_Solutions_Snr_Commercial_Analyst_Data_Cashflow Data" xfId="2161" xr:uid="{1F577402-3729-47E9-A9FD-03B733AEA6E2}"/>
    <cellStyle name="_Apr 09_Journals (2)_WE_n8636408_v4_FY12_Forecast_items_to_be_submitted_by_Customer_Solutions_Snr_Commercial_Analyst_Tx F3 Input" xfId="2162" xr:uid="{390903FB-98CD-4E91-87DD-CD79D932D433}"/>
    <cellStyle name="_Apr 09_Journals (2)_WE_n8636408_v4_FY12_Forecast_items_to_be_submitted_by_Customer_Solutions_Snr_Commercial_Analyst_Variance By Division" xfId="2163" xr:uid="{9B8F5485-6B49-429C-BE23-2B8F0432EB7A}"/>
    <cellStyle name="_Apr 09_Journals_Access Solutions Capex and Opex report for January 2012" xfId="2164" xr:uid="{F95E6BCF-5F26-4C43-91C8-6A149E84827F}"/>
    <cellStyle name="_Apr 09_Journals_Access Solutions Capex and Opex report for January 2012_CF data" xfId="2165" xr:uid="{79EE08BD-BFD2-4CE8-AE34-FC6F3475143C}"/>
    <cellStyle name="_Apr 09_Journals_Access Solutions Capex and Opex report for January 2012_Data_Cashflow Data" xfId="2166" xr:uid="{45676B60-127E-4C02-9590-210644562374}"/>
    <cellStyle name="_Apr 09_Journals_Access Solutions Capex and Opex report for January 2012_Tx F3 Input" xfId="2167" xr:uid="{7439CFFA-B4E5-4DF8-9EA5-0BE186387CE2}"/>
    <cellStyle name="_Apr 09_Journals_Access Solutions Capex and Opex report for January 2012_Variance By Division" xfId="2168" xr:uid="{C810239C-4FE3-411E-9083-51506B91D17F}"/>
    <cellStyle name="_Apr 09_Journals_CF data" xfId="2169" xr:uid="{058838F6-04A9-4504-9F5D-4517E0C010B6}"/>
    <cellStyle name="_Apr 09_Journals_Data_Cashflow Data" xfId="2170" xr:uid="{0A840FD4-7AFF-4095-A77B-CFA5CD9BD267}"/>
    <cellStyle name="_Apr 09_Journals_Data_Cashflow Data_Data_Graph" xfId="2171" xr:uid="{D23C52C5-1033-4AD8-8B65-C95C8BF82BE6}"/>
    <cellStyle name="_Apr 09_Journals_MP List" xfId="2172" xr:uid="{A5D9E4C1-BADD-4239-A4F5-45872BC7261D}"/>
    <cellStyle name="_Apr 09_Journals_MP List_Tx F3 Input" xfId="2173" xr:uid="{D3EB6B6C-87C4-4B0B-9255-08C4CB8E32C4}"/>
    <cellStyle name="_Apr 09_Journals_Project List" xfId="2174" xr:uid="{0C7642E0-E00D-4CBE-97ED-B6586986A97F}"/>
    <cellStyle name="_Apr 09_Journals_Project List_Tx F3 Input" xfId="2175" xr:uid="{9AAF0121-5D92-441C-8E60-14D3C7A16AE6}"/>
    <cellStyle name="_Apr 09_Journals_Sheet1" xfId="2176" xr:uid="{2646BEC3-E6C7-453C-B7C7-BEB6BCCFC9CD}"/>
    <cellStyle name="_Apr 09_Journals_Sheet1 2" xfId="2177" xr:uid="{472335DD-CEB8-428D-B72D-7766531021DF}"/>
    <cellStyle name="_Apr 09_Journals_Sheet1_Tx F3 Input" xfId="2178" xr:uid="{012DC2A1-BFC0-424B-A42E-168C1B64BA94}"/>
    <cellStyle name="_Apr 09_Journals_Sheet2" xfId="2179" xr:uid="{92C534BE-60AC-438B-AAD7-A7DCE3BF63F9}"/>
    <cellStyle name="_Apr 09_Journals_Sheet2 2" xfId="2180" xr:uid="{4A5E3516-0422-4EB2-80D6-87F1E4BAF4D0}"/>
    <cellStyle name="_Apr 09_Journals_Sheet2_Tx F3 Input" xfId="2181" xr:uid="{21CB062A-3F68-447E-8911-7179DF0877ED}"/>
    <cellStyle name="_Apr 09_Journals_Sheet4" xfId="2182" xr:uid="{55EF304E-CD5B-478A-A858-DAD01795B99D}"/>
    <cellStyle name="_Apr 09_Journals_Sheet4_Tx F3 Input" xfId="2183" xr:uid="{2FE73B9A-FB95-49EB-AB66-C3263BD839CB}"/>
    <cellStyle name="_Apr 09_Journals_Table - Funding" xfId="2184" xr:uid="{AC2AE1D6-78B3-40E1-A7FD-B2029EE1E22F}"/>
    <cellStyle name="_Apr 09_Journals_Table - Funding_Tx F3 Input" xfId="2185" xr:uid="{D2D65F9B-1536-44B8-8C24-F21F1EABBE73}"/>
    <cellStyle name="_Apr 09_Journals_Tx" xfId="2186" xr:uid="{CB5176FD-5606-48AF-B12F-47E50B72135D}"/>
    <cellStyle name="_Apr 09_Journals_Tx F3 Input" xfId="2187" xr:uid="{AB3380E0-F8C9-451B-A2D9-90843D9A9967}"/>
    <cellStyle name="_Apr 09_Journals_Tx_Tx F3 Input" xfId="2188" xr:uid="{38B02A25-949E-406F-BE2D-E6C1119EFE17}"/>
    <cellStyle name="_Apr 09_Journals_Variance By Division" xfId="2189" xr:uid="{9D282592-2A6E-4D77-8029-82B08890A71A}"/>
    <cellStyle name="_Apr 09_Journals_Variance By Division_Data_Graph" xfId="2190" xr:uid="{090371F8-3C54-4EC9-AB3A-7FC7084B9669}"/>
    <cellStyle name="_Apr 09_Journals_WE_n8496097_v12_Deferred_Revenue_Monthly_Journal_Test_&amp;_Rec" xfId="2191" xr:uid="{2A394937-2F56-4BFB-9507-A07F53D7F144}"/>
    <cellStyle name="_Apr 09_Journals_WE_n8496097_v12_Deferred_Revenue_Monthly_Journal_Test_&amp;_Rec_CF data" xfId="2192" xr:uid="{10B352CE-7D4E-419E-8D4E-1155AF962B04}"/>
    <cellStyle name="_Apr 09_Journals_WE_n8496097_v12_Deferred_Revenue_Monthly_Journal_Test_&amp;_Rec_Data_Cashflow Data" xfId="2193" xr:uid="{D34A1984-2040-42FA-8025-864E9FCA6EA5}"/>
    <cellStyle name="_Apr 09_Journals_WE_n8496097_v12_Deferred_Revenue_Monthly_Journal_Test_&amp;_Rec_Data_Cashflow Data_Data_Graph" xfId="2194" xr:uid="{157463A7-53E6-4B57-B081-542360EC34DF}"/>
    <cellStyle name="_Apr 09_Journals_WE_n8496097_v12_Deferred_Revenue_Monthly_Journal_Test_&amp;_Rec_MP List" xfId="2195" xr:uid="{DEAFE26B-AADF-458E-BC7E-D1D6B089BF83}"/>
    <cellStyle name="_Apr 09_Journals_WE_n8496097_v12_Deferred_Revenue_Monthly_Journal_Test_&amp;_Rec_MP List_Tx F3 Input" xfId="2196" xr:uid="{3AECA182-E871-44FB-BB4C-559846D6AF77}"/>
    <cellStyle name="_Apr 09_Journals_WE_n8496097_v12_Deferred_Revenue_Monthly_Journal_Test_&amp;_Rec_Project List" xfId="2197" xr:uid="{7683CA59-487D-4F0E-B2EB-9009D35F2F8A}"/>
    <cellStyle name="_Apr 09_Journals_WE_n8496097_v12_Deferred_Revenue_Monthly_Journal_Test_&amp;_Rec_Project List_Tx F3 Input" xfId="2198" xr:uid="{B17D8CB9-83C5-4A9C-92B0-9C52EA66596F}"/>
    <cellStyle name="_Apr 09_Journals_WE_n8496097_v12_Deferred_Revenue_Monthly_Journal_Test_&amp;_Rec_Sheet1" xfId="2199" xr:uid="{E4879B78-4395-4484-8EEC-A4BC8C8C3792}"/>
    <cellStyle name="_Apr 09_Journals_WE_n8496097_v12_Deferred_Revenue_Monthly_Journal_Test_&amp;_Rec_Sheet1_Tx F3 Input" xfId="2200" xr:uid="{EDA5D567-8C5F-41A8-A8A8-E405FF0A58EF}"/>
    <cellStyle name="_Apr 09_Journals_WE_n8496097_v12_Deferred_Revenue_Monthly_Journal_Test_&amp;_Rec_Sheet2" xfId="2201" xr:uid="{F4CD6CFE-5F6C-40CE-811D-09E508431AF4}"/>
    <cellStyle name="_Apr 09_Journals_WE_n8496097_v12_Deferred_Revenue_Monthly_Journal_Test_&amp;_Rec_Sheet2_Tx F3 Input" xfId="2202" xr:uid="{E51D12E6-0382-4CCF-9BF6-9BE6A511D412}"/>
    <cellStyle name="_Apr 09_Journals_WE_n8496097_v12_Deferred_Revenue_Monthly_Journal_Test_&amp;_Rec_Sheet4" xfId="2203" xr:uid="{43CCC316-ADE6-4CD6-8E34-54A955DC3A3A}"/>
    <cellStyle name="_Apr 09_Journals_WE_n8496097_v12_Deferred_Revenue_Monthly_Journal_Test_&amp;_Rec_Sheet4_Tx F3 Input" xfId="2204" xr:uid="{D1506D60-A127-4EB9-89AC-87BF0ACF6539}"/>
    <cellStyle name="_Apr 09_Journals_WE_n8496097_v12_Deferred_Revenue_Monthly_Journal_Test_&amp;_Rec_Table - Funding" xfId="2205" xr:uid="{57867E66-4555-4F67-BB64-F32701459F37}"/>
    <cellStyle name="_Apr 09_Journals_WE_n8496097_v12_Deferred_Revenue_Monthly_Journal_Test_&amp;_Rec_Table - Funding_Tx F3 Input" xfId="2206" xr:uid="{431AE5CE-CD37-419D-BB87-25D61E461FFE}"/>
    <cellStyle name="_Apr 09_Journals_WE_n8496097_v12_Deferred_Revenue_Monthly_Journal_Test_&amp;_Rec_Tx" xfId="2207" xr:uid="{61B60A49-10B2-43BC-A4AF-94E6821F17E3}"/>
    <cellStyle name="_Apr 09_Journals_WE_n8496097_v12_Deferred_Revenue_Monthly_Journal_Test_&amp;_Rec_Tx F3 Input" xfId="2208" xr:uid="{9B940BD4-6344-435C-B2D0-0D93903D082A}"/>
    <cellStyle name="_Apr 09_Journals_WE_n8496097_v12_Deferred_Revenue_Monthly_Journal_Test_&amp;_Rec_Tx_Tx F3 Input" xfId="2209" xr:uid="{14F2C3B6-2890-40CA-82D0-528B210914A6}"/>
    <cellStyle name="_Apr 09_Journals_WE_n8496097_v12_Deferred_Revenue_Monthly_Journal_Test_&amp;_Rec_Variance By Division" xfId="2210" xr:uid="{72BDAD6C-BA9D-4C4F-95F3-CEFD761954A5}"/>
    <cellStyle name="_Apr 09_Journals_WE_n8496097_v12_Deferred_Revenue_Monthly_Journal_Test_&amp;_Rec_Variance By Division_Data_Graph" xfId="2211" xr:uid="{B04E6E6D-45D3-4EB3-BB99-F10547BA916D}"/>
    <cellStyle name="_Apr 09_Journals_WE_n8636408_v4_FY12_Forecast_items_to_be_submitted_by_Customer_Solutions_Snr_Commercial_Analyst" xfId="2212" xr:uid="{2DB043D3-7216-485E-BD65-242B5B0AC347}"/>
    <cellStyle name="_Apr 09_Journals_WE_n8636408_v4_FY12_Forecast_items_to_be_submitted_by_Customer_Solutions_Snr_Commercial_Analyst_CF data" xfId="2213" xr:uid="{F4FAA6AB-1CA5-45AF-9A07-6E9577C19C7D}"/>
    <cellStyle name="_Apr 09_Journals_WE_n8636408_v4_FY12_Forecast_items_to_be_submitted_by_Customer_Solutions_Snr_Commercial_Analyst_Data_Cashflow Data" xfId="2214" xr:uid="{9FAC666E-98DB-47BE-BB90-82BCDDF0BFF8}"/>
    <cellStyle name="_Apr 09_Journals_WE_n8636408_v4_FY12_Forecast_items_to_be_submitted_by_Customer_Solutions_Snr_Commercial_Analyst_Tx F3 Input" xfId="2215" xr:uid="{6AB3132E-FE25-45ED-B3E9-00321F15BF36}"/>
    <cellStyle name="_Apr 09_Journals_WE_n8636408_v4_FY12_Forecast_items_to_be_submitted_by_Customer_Solutions_Snr_Commercial_Analyst_Variance By Division" xfId="2216" xr:uid="{7B7DBC32-3B9D-48AD-ABE6-0EE3D0D07C8F}"/>
    <cellStyle name="_Apr 09_Jun11" xfId="2217" xr:uid="{EC331E5B-FD37-4E32-9340-D44C8A2209C0}"/>
    <cellStyle name="_Apr 09_JUN11 NETCIS" xfId="2218" xr:uid="{D6B016BD-83AC-48A3-8FC7-CA7B6C7FECB6}"/>
    <cellStyle name="_Apr 09_JUN11 NETCIS_Access Solutions Capex and Opex report for January 2012" xfId="2219" xr:uid="{362EE109-18FD-42BD-BE66-E7472955A6A8}"/>
    <cellStyle name="_Apr 09_JUN11 NETCIS_Access Solutions Capex and Opex report for January 2012_CF data" xfId="2220" xr:uid="{8F887320-E616-489B-AF5C-C6471FF7E8FA}"/>
    <cellStyle name="_Apr 09_JUN11 NETCIS_Access Solutions Capex and Opex report for January 2012_Data_Cashflow Data" xfId="2221" xr:uid="{5784933D-0428-4554-9BDA-F7301E87D562}"/>
    <cellStyle name="_Apr 09_JUN11 NETCIS_Access Solutions Capex and Opex report for January 2012_Tx F3 Input" xfId="2222" xr:uid="{E6C8D5C7-638B-4A6E-AD77-4FBFAA67C669}"/>
    <cellStyle name="_Apr 09_JUN11 NETCIS_Access Solutions Capex and Opex report for January 2012_Variance By Division" xfId="2223" xr:uid="{7F2EF609-68D4-4A8F-AF7B-60F2FFEB4CB1}"/>
    <cellStyle name="_Apr 09_JUN11 NETCIS_CF data" xfId="2224" xr:uid="{4FB6BAB2-31F8-4FD8-B00B-223665559644}"/>
    <cellStyle name="_Apr 09_JUN11 NETCIS_Data_Cashflow Data" xfId="2225" xr:uid="{809E7AD3-6258-44EC-B89C-D86DD8CB33D0}"/>
    <cellStyle name="_Apr 09_JUN11 NETCIS_Data_Cashflow Data_Data_Graph" xfId="2226" xr:uid="{6D077D21-536B-4FC7-83EB-89210FA91718}"/>
    <cellStyle name="_Apr 09_JUN11 NETCIS_MP List" xfId="2227" xr:uid="{4580CA27-04DF-404F-9484-ECE91CB8C72C}"/>
    <cellStyle name="_Apr 09_JUN11 NETCIS_MP List_Tx F3 Input" xfId="2228" xr:uid="{19A84998-395C-462A-96C5-D4E137001B0C}"/>
    <cellStyle name="_Apr 09_JUN11 NETCIS_Project List" xfId="2229" xr:uid="{405C7EEF-672B-4A36-AC14-E4877EEB4498}"/>
    <cellStyle name="_Apr 09_JUN11 NETCIS_Project List_Tx F3 Input" xfId="2230" xr:uid="{89B1BDAB-11A2-48C2-A7AA-F3A5FE0455CD}"/>
    <cellStyle name="_Apr 09_JUN11 NETCIS_Sheet1" xfId="2231" xr:uid="{B085C14C-33CA-49D9-9264-A69727F30942}"/>
    <cellStyle name="_Apr 09_JUN11 NETCIS_Sheet1_Tx F3 Input" xfId="2232" xr:uid="{329C1677-273F-40E1-8189-167A98CFD6E8}"/>
    <cellStyle name="_Apr 09_JUN11 NETCIS_Sheet2" xfId="2233" xr:uid="{643C9DB9-0F00-4B00-8DB8-5856B629F707}"/>
    <cellStyle name="_Apr 09_JUN11 NETCIS_Sheet2_Tx F3 Input" xfId="2234" xr:uid="{7BED2FD5-3B18-4EB4-B88C-3D14D574720E}"/>
    <cellStyle name="_Apr 09_JUN11 NETCIS_Sheet4" xfId="2235" xr:uid="{FD2E0FE1-E749-4984-9F27-C87827625CFB}"/>
    <cellStyle name="_Apr 09_JUN11 NETCIS_Sheet4 2" xfId="2236" xr:uid="{63C70EA7-D3ED-4455-9938-76B9786B2F99}"/>
    <cellStyle name="_Apr 09_JUN11 NETCIS_Sheet4_Tx F3 Input" xfId="2237" xr:uid="{38EDB2F7-F6DD-4FF4-B50B-A7408EF2CAB8}"/>
    <cellStyle name="_Apr 09_JUN11 NETCIS_Table - Funding" xfId="2238" xr:uid="{D5D25C6F-A540-4C1A-B368-3EC872388BFC}"/>
    <cellStyle name="_Apr 09_JUN11 NETCIS_Table - Funding_Tx F3 Input" xfId="2239" xr:uid="{AD524F2B-B76F-46B9-A051-4D9D9F48B7DB}"/>
    <cellStyle name="_Apr 09_JUN11 NETCIS_Tx" xfId="2240" xr:uid="{FB104F87-CCF0-4AC1-B94D-7E2B200FD374}"/>
    <cellStyle name="_Apr 09_JUN11 NETCIS_Tx F3 Input" xfId="2241" xr:uid="{60C291F4-00B8-409D-AE81-7A4F84A70BED}"/>
    <cellStyle name="_Apr 09_JUN11 NETCIS_Tx_Tx F3 Input" xfId="2242" xr:uid="{4945F689-D260-41DB-85F6-9EE6FC9A7E53}"/>
    <cellStyle name="_Apr 09_JUN11 NETCIS_Variance By Division" xfId="2243" xr:uid="{954BE26E-ED08-43DA-B814-F4681953E608}"/>
    <cellStyle name="_Apr 09_JUN11 NETCIS_Variance By Division_Data_Graph" xfId="2244" xr:uid="{90C07341-4CA0-4146-9982-28B913D0E4ED}"/>
    <cellStyle name="_Apr 09_JUN11 NETCIS_WE_n8496097_v12_Deferred_Revenue_Monthly_Journal_Test_&amp;_Rec" xfId="2245" xr:uid="{BEB1BABC-0502-442D-90C1-65E022B2A057}"/>
    <cellStyle name="_Apr 09_JUN11 NETCIS_WE_n8496097_v12_Deferred_Revenue_Monthly_Journal_Test_&amp;_Rec_CF data" xfId="2246" xr:uid="{EAC4B2EE-EF1A-474A-8EA5-B3C2A0A793AB}"/>
    <cellStyle name="_Apr 09_JUN11 NETCIS_WE_n8496097_v12_Deferred_Revenue_Monthly_Journal_Test_&amp;_Rec_Data_Cashflow Data" xfId="2247" xr:uid="{3B1E062C-5CDF-4C2A-B0EE-731C61B15C6C}"/>
    <cellStyle name="_Apr 09_JUN11 NETCIS_WE_n8496097_v12_Deferred_Revenue_Monthly_Journal_Test_&amp;_Rec_Data_Cashflow Data_Data_Graph" xfId="2248" xr:uid="{EB30253A-FA90-41C4-AAD8-FD3CFB9B9A6F}"/>
    <cellStyle name="_Apr 09_JUN11 NETCIS_WE_n8496097_v12_Deferred_Revenue_Monthly_Journal_Test_&amp;_Rec_MP List" xfId="2249" xr:uid="{B33A98D6-0F82-4288-AC2B-68E0EA157662}"/>
    <cellStyle name="_Apr 09_JUN11 NETCIS_WE_n8496097_v12_Deferred_Revenue_Monthly_Journal_Test_&amp;_Rec_MP List_Tx F3 Input" xfId="2250" xr:uid="{61D352DA-4D59-47EF-AFA5-5B73B2D7C288}"/>
    <cellStyle name="_Apr 09_JUN11 NETCIS_WE_n8496097_v12_Deferred_Revenue_Monthly_Journal_Test_&amp;_Rec_Project List" xfId="2251" xr:uid="{B376BA1A-5B70-410E-A719-A3DACA680BDB}"/>
    <cellStyle name="_Apr 09_JUN11 NETCIS_WE_n8496097_v12_Deferred_Revenue_Monthly_Journal_Test_&amp;_Rec_Project List_Tx F3 Input" xfId="2252" xr:uid="{D66A1434-C759-46EC-8217-EAC0F211E5F2}"/>
    <cellStyle name="_Apr 09_JUN11 NETCIS_WE_n8496097_v12_Deferred_Revenue_Monthly_Journal_Test_&amp;_Rec_Sheet1" xfId="2253" xr:uid="{7361694D-49E4-4A26-AFE1-A51FFB1727FE}"/>
    <cellStyle name="_Apr 09_JUN11 NETCIS_WE_n8496097_v12_Deferred_Revenue_Monthly_Journal_Test_&amp;_Rec_Sheet1_Tx F3 Input" xfId="2254" xr:uid="{E6DF4EB5-63E9-46BD-A219-85707AFE6BF9}"/>
    <cellStyle name="_Apr 09_JUN11 NETCIS_WE_n8496097_v12_Deferred_Revenue_Monthly_Journal_Test_&amp;_Rec_Sheet2" xfId="2255" xr:uid="{7F1DC6FE-FBF6-41F4-8E37-D6F2A56BECB1}"/>
    <cellStyle name="_Apr 09_JUN11 NETCIS_WE_n8496097_v12_Deferred_Revenue_Monthly_Journal_Test_&amp;_Rec_Sheet2_Tx F3 Input" xfId="2256" xr:uid="{865959F3-7F0E-456E-8C02-299A730173FD}"/>
    <cellStyle name="_Apr 09_JUN11 NETCIS_WE_n8496097_v12_Deferred_Revenue_Monthly_Journal_Test_&amp;_Rec_Sheet4" xfId="2257" xr:uid="{2830FB80-C9E4-4D9B-B199-D04BF7C152E1}"/>
    <cellStyle name="_Apr 09_JUN11 NETCIS_WE_n8496097_v12_Deferred_Revenue_Monthly_Journal_Test_&amp;_Rec_Sheet4_Tx F3 Input" xfId="2258" xr:uid="{25DE0066-60A2-47C7-BB19-A073B4B3766F}"/>
    <cellStyle name="_Apr 09_JUN11 NETCIS_WE_n8496097_v12_Deferred_Revenue_Monthly_Journal_Test_&amp;_Rec_Table - Funding" xfId="2259" xr:uid="{B707A108-93E0-4620-8A42-A256153A4B2D}"/>
    <cellStyle name="_Apr 09_JUN11 NETCIS_WE_n8496097_v12_Deferred_Revenue_Monthly_Journal_Test_&amp;_Rec_Table - Funding_Tx F3 Input" xfId="2260" xr:uid="{41F53466-A6B1-41B1-BF55-9DAB0C1E8027}"/>
    <cellStyle name="_Apr 09_JUN11 NETCIS_WE_n8496097_v12_Deferred_Revenue_Monthly_Journal_Test_&amp;_Rec_Tx" xfId="2261" xr:uid="{ADDDDF51-AAB3-4253-89DC-E6A3C2C1D410}"/>
    <cellStyle name="_Apr 09_JUN11 NETCIS_WE_n8496097_v12_Deferred_Revenue_Monthly_Journal_Test_&amp;_Rec_Tx F3 Input" xfId="2262" xr:uid="{B9FE43FF-3F50-43A4-B791-DA21F943560D}"/>
    <cellStyle name="_Apr 09_JUN11 NETCIS_WE_n8496097_v12_Deferred_Revenue_Monthly_Journal_Test_&amp;_Rec_Tx_Tx F3 Input" xfId="2263" xr:uid="{2D682C44-ABAD-42F9-836F-B35FAA42A103}"/>
    <cellStyle name="_Apr 09_JUN11 NETCIS_WE_n8496097_v12_Deferred_Revenue_Monthly_Journal_Test_&amp;_Rec_Variance By Division" xfId="2264" xr:uid="{F98D6347-85CE-4C96-B3E1-BC29CCEF9DE2}"/>
    <cellStyle name="_Apr 09_JUN11 NETCIS_WE_n8496097_v12_Deferred_Revenue_Monthly_Journal_Test_&amp;_Rec_Variance By Division_Data_Graph" xfId="2265" xr:uid="{823CB9B6-AC06-4E38-B6D7-D1D9804E79D6}"/>
    <cellStyle name="_Apr 09_JUN11 NETCIS_WE_n8636408_v4_FY12_Forecast_items_to_be_submitted_by_Customer_Solutions_Snr_Commercial_Analyst" xfId="2266" xr:uid="{67C85AA7-B19C-4F72-9ECD-69E0BA74C014}"/>
    <cellStyle name="_Apr 09_JUN11 NETCIS_WE_n8636408_v4_FY12_Forecast_items_to_be_submitted_by_Customer_Solutions_Snr_Commercial_Analyst_CF data" xfId="2267" xr:uid="{F31CF668-747D-4FBE-AFD2-FF1E2C7CB018}"/>
    <cellStyle name="_Apr 09_JUN11 NETCIS_WE_n8636408_v4_FY12_Forecast_items_to_be_submitted_by_Customer_Solutions_Snr_Commercial_Analyst_Data_Cashflow Data" xfId="2268" xr:uid="{92950510-E9B7-4CF9-BFD9-F6F890F9E034}"/>
    <cellStyle name="_Apr 09_JUN11 NETCIS_WE_n8636408_v4_FY12_Forecast_items_to_be_submitted_by_Customer_Solutions_Snr_Commercial_Analyst_Tx F3 Input" xfId="2269" xr:uid="{3F6FCF91-6D3C-4453-965D-8BA056A266EC}"/>
    <cellStyle name="_Apr 09_JUN11 NETCIS_WE_n8636408_v4_FY12_Forecast_items_to_be_submitted_by_Customer_Solutions_Snr_Commercial_Analyst_Variance By Division" xfId="2270" xr:uid="{34D49CDD-B309-4B0D-AC4A-D297ADF4BCCA}"/>
    <cellStyle name="_Apr 09_Jun11_Access Solutions Capex and Opex report for January 2012" xfId="2271" xr:uid="{5B3FA658-D346-4F2C-A429-F0BAEC1C5446}"/>
    <cellStyle name="_Apr 09_Jun11_Access Solutions Capex and Opex report for January 2012_CF data" xfId="2272" xr:uid="{4191E404-08A1-4205-A367-0A59096CF417}"/>
    <cellStyle name="_Apr 09_Jun11_Access Solutions Capex and Opex report for January 2012_Data_Cashflow Data" xfId="2273" xr:uid="{5032BEF9-8FA4-4ECA-98B6-A97A54ABC2E7}"/>
    <cellStyle name="_Apr 09_Jun11_Access Solutions Capex and Opex report for January 2012_Tx F3 Input" xfId="2274" xr:uid="{5EA7D754-024B-45B5-A823-152451273932}"/>
    <cellStyle name="_Apr 09_Jun11_Access Solutions Capex and Opex report for January 2012_Variance By Division" xfId="2275" xr:uid="{3319A607-1E45-4E8A-A302-E2FB516561D8}"/>
    <cellStyle name="_Apr 09_Jun11_CF data" xfId="2276" xr:uid="{CE4A099B-AFDC-40C2-89E2-C437957F7939}"/>
    <cellStyle name="_Apr 09_Jun11_Data_Cashflow Data" xfId="2277" xr:uid="{579019FB-AE8E-4E7D-B463-2AD8E373B77A}"/>
    <cellStyle name="_Apr 09_Jun11_Data_Cashflow Data_Data_Graph" xfId="2278" xr:uid="{29C59209-3965-4975-86ED-7E073EEA53EA}"/>
    <cellStyle name="_Apr 09_Jun11_MP List" xfId="2279" xr:uid="{CB09CDBD-CD38-4A44-96D0-3CEF10CAC9A3}"/>
    <cellStyle name="_Apr 09_Jun11_MP List_Tx F3 Input" xfId="2280" xr:uid="{6AD8E8D4-EBD1-4F73-8E01-0E4E3880FE7A}"/>
    <cellStyle name="_Apr 09_Jun11_Project List" xfId="2281" xr:uid="{85501DBC-010F-41D5-ABDD-6EA59BACCAE3}"/>
    <cellStyle name="_Apr 09_Jun11_Project List_Tx F3 Input" xfId="2282" xr:uid="{57E03610-8DBE-4C84-9241-763C06EF15E1}"/>
    <cellStyle name="_Apr 09_Jun11_Sheet1" xfId="2283" xr:uid="{7056328A-0A23-4D92-A4C2-9C8BE45204EC}"/>
    <cellStyle name="_Apr 09_Jun11_Sheet1_Tx F3 Input" xfId="2284" xr:uid="{B45B5E87-FB58-44CA-B7AF-24284B38420B}"/>
    <cellStyle name="_Apr 09_Jun11_Sheet2" xfId="2285" xr:uid="{F9BEC1BB-AA69-49D8-AE50-BCF11862ABE8}"/>
    <cellStyle name="_Apr 09_Jun11_Sheet2_Tx F3 Input" xfId="2286" xr:uid="{D0D8869B-E516-495B-B4BB-FDF0EA41FFA0}"/>
    <cellStyle name="_Apr 09_Jun11_Sheet4" xfId="2287" xr:uid="{E7485ACA-5F36-4510-858C-061291AF0F7B}"/>
    <cellStyle name="_Apr 09_Jun11_Sheet4_Tx F3 Input" xfId="2288" xr:uid="{81875E83-9FEA-49CB-AE84-633B36CCFA29}"/>
    <cellStyle name="_Apr 09_Jun11_Table - Funding" xfId="2289" xr:uid="{C9E24E2C-A5CC-492C-A5BF-94D6FD5D8EE7}"/>
    <cellStyle name="_Apr 09_Jun11_Table - Funding_Tx F3 Input" xfId="2290" xr:uid="{18411F15-E199-4AD9-A620-83930FE2A078}"/>
    <cellStyle name="_Apr 09_Jun11_Tx" xfId="2291" xr:uid="{AFEA0D26-0F66-47D1-BDA7-CBC9116991C6}"/>
    <cellStyle name="_Apr 09_Jun11_Tx F3 Input" xfId="2292" xr:uid="{6C7AEBB5-58E6-48E0-BE9C-993DECD146DB}"/>
    <cellStyle name="_Apr 09_Jun11_Tx_Tx F3 Input" xfId="2293" xr:uid="{92033949-2AAE-4932-99B2-B475DB4CEBC8}"/>
    <cellStyle name="_Apr 09_Jun11_Variance By Division" xfId="2294" xr:uid="{38125AFF-0E1B-441E-BBB1-7E362449C769}"/>
    <cellStyle name="_Apr 09_Jun11_Variance By Division_Data_Graph" xfId="2295" xr:uid="{DC54E7A1-62A1-4D40-970D-7486F0671D64}"/>
    <cellStyle name="_Apr 09_Jun11_WE_n8496097_v12_Deferred_Revenue_Monthly_Journal_Test_&amp;_Rec" xfId="2296" xr:uid="{C679AF4C-ED2F-41BE-B985-8DBA3433265E}"/>
    <cellStyle name="_Apr 09_Jun11_WE_n8496097_v12_Deferred_Revenue_Monthly_Journal_Test_&amp;_Rec_CF data" xfId="2297" xr:uid="{A12CA04D-825B-4279-AA37-66F552168F42}"/>
    <cellStyle name="_Apr 09_Jun11_WE_n8496097_v12_Deferred_Revenue_Monthly_Journal_Test_&amp;_Rec_Data_Cashflow Data" xfId="2298" xr:uid="{84412CD0-6B23-4651-9AEA-E7D555CCD6F9}"/>
    <cellStyle name="_Apr 09_Jun11_WE_n8496097_v12_Deferred_Revenue_Monthly_Journal_Test_&amp;_Rec_Data_Cashflow Data_Data_Graph" xfId="2299" xr:uid="{8767E35D-90B1-4972-9705-0DBB9BF31B96}"/>
    <cellStyle name="_Apr 09_Jun11_WE_n8496097_v12_Deferred_Revenue_Monthly_Journal_Test_&amp;_Rec_MP List" xfId="2300" xr:uid="{EE7B6C2B-8256-498B-82BC-5E4ED959ABBE}"/>
    <cellStyle name="_Apr 09_Jun11_WE_n8496097_v12_Deferred_Revenue_Monthly_Journal_Test_&amp;_Rec_MP List_Tx F3 Input" xfId="2301" xr:uid="{84463770-8A71-4BC9-A4A9-745256274383}"/>
    <cellStyle name="_Apr 09_Jun11_WE_n8496097_v12_Deferred_Revenue_Monthly_Journal_Test_&amp;_Rec_Project List" xfId="2302" xr:uid="{901CFDF5-2046-4AE6-A8E7-9BB54C9679EA}"/>
    <cellStyle name="_Apr 09_Jun11_WE_n8496097_v12_Deferred_Revenue_Monthly_Journal_Test_&amp;_Rec_Project List_Tx F3 Input" xfId="2303" xr:uid="{CFFD5438-5C9D-4F29-BC78-2B8C301BAD15}"/>
    <cellStyle name="_Apr 09_Jun11_WE_n8496097_v12_Deferred_Revenue_Monthly_Journal_Test_&amp;_Rec_Sheet1" xfId="2304" xr:uid="{945410DB-649D-4A26-B697-AEBBB80BC515}"/>
    <cellStyle name="_Apr 09_Jun11_WE_n8496097_v12_Deferred_Revenue_Monthly_Journal_Test_&amp;_Rec_Sheet1_Tx F3 Input" xfId="2305" xr:uid="{C986262D-9988-4A59-91F4-F54364610070}"/>
    <cellStyle name="_Apr 09_Jun11_WE_n8496097_v12_Deferred_Revenue_Monthly_Journal_Test_&amp;_Rec_Sheet2" xfId="2306" xr:uid="{D807F65B-93ED-452E-A0D0-70AEFB8E797B}"/>
    <cellStyle name="_Apr 09_Jun11_WE_n8496097_v12_Deferred_Revenue_Monthly_Journal_Test_&amp;_Rec_Sheet2_Tx F3 Input" xfId="2307" xr:uid="{181C42FB-1377-45AF-8A7D-A1ADD82339B8}"/>
    <cellStyle name="_Apr 09_Jun11_WE_n8496097_v12_Deferred_Revenue_Monthly_Journal_Test_&amp;_Rec_Sheet4" xfId="2308" xr:uid="{2CDC21A0-7671-49EC-9E6C-941EFB20E9F7}"/>
    <cellStyle name="_Apr 09_Jun11_WE_n8496097_v12_Deferred_Revenue_Monthly_Journal_Test_&amp;_Rec_Sheet4_Tx F3 Input" xfId="2309" xr:uid="{AE62A2B4-9085-498C-A64E-F1050AE97632}"/>
    <cellStyle name="_Apr 09_Jun11_WE_n8496097_v12_Deferred_Revenue_Monthly_Journal_Test_&amp;_Rec_Table - Funding" xfId="2310" xr:uid="{72CDE7DA-D106-4ED4-9921-AA7CBEEC640F}"/>
    <cellStyle name="_Apr 09_Jun11_WE_n8496097_v12_Deferred_Revenue_Monthly_Journal_Test_&amp;_Rec_Table - Funding_Tx F3 Input" xfId="2311" xr:uid="{B032FBBB-9C3D-4B5D-A589-575391C476BC}"/>
    <cellStyle name="_Apr 09_Jun11_WE_n8496097_v12_Deferred_Revenue_Monthly_Journal_Test_&amp;_Rec_Tx" xfId="2312" xr:uid="{8B6B85D0-0D24-40FA-8E48-AE11A25FD545}"/>
    <cellStyle name="_Apr 09_Jun11_WE_n8496097_v12_Deferred_Revenue_Monthly_Journal_Test_&amp;_Rec_Tx 2" xfId="2313" xr:uid="{5F44270B-214C-4E26-9D7D-FD8725138BD7}"/>
    <cellStyle name="_Apr 09_Jun11_WE_n8496097_v12_Deferred_Revenue_Monthly_Journal_Test_&amp;_Rec_Tx F3 Input" xfId="2314" xr:uid="{39792708-C370-4578-9DB7-298452DA3B79}"/>
    <cellStyle name="_Apr 09_Jun11_WE_n8496097_v12_Deferred_Revenue_Monthly_Journal_Test_&amp;_Rec_Tx_Tx F3 Input" xfId="2315" xr:uid="{9F19E825-845E-4538-B64C-0A064926959B}"/>
    <cellStyle name="_Apr 09_Jun11_WE_n8496097_v12_Deferred_Revenue_Monthly_Journal_Test_&amp;_Rec_Variance By Division" xfId="2316" xr:uid="{BB08543D-B4B5-4BB6-8777-5AB110E28C0D}"/>
    <cellStyle name="_Apr 09_Jun11_WE_n8496097_v12_Deferred_Revenue_Monthly_Journal_Test_&amp;_Rec_Variance By Division_Data_Graph" xfId="2317" xr:uid="{C98D3712-B788-42A7-AC7D-6DC35ACB4072}"/>
    <cellStyle name="_Apr 09_Jun11_WE_n8636408_v4_FY12_Forecast_items_to_be_submitted_by_Customer_Solutions_Snr_Commercial_Analyst" xfId="2318" xr:uid="{5374A76B-5223-4B50-AC57-19C354C9E16A}"/>
    <cellStyle name="_Apr 09_Jun11_WE_n8636408_v4_FY12_Forecast_items_to_be_submitted_by_Customer_Solutions_Snr_Commercial_Analyst_CF data" xfId="2319" xr:uid="{AA6D0142-B841-4A6A-B724-15583AA83414}"/>
    <cellStyle name="_Apr 09_Jun11_WE_n8636408_v4_FY12_Forecast_items_to_be_submitted_by_Customer_Solutions_Snr_Commercial_Analyst_Data_Cashflow Data" xfId="2320" xr:uid="{88C226AA-95C0-42D3-BD44-1A046A7A24CF}"/>
    <cellStyle name="_Apr 09_Jun11_WE_n8636408_v4_FY12_Forecast_items_to_be_submitted_by_Customer_Solutions_Snr_Commercial_Analyst_Tx F3 Input" xfId="2321" xr:uid="{BC114498-843E-40FA-A518-5CB35D23531F}"/>
    <cellStyle name="_Apr 09_Jun11_WE_n8636408_v4_FY12_Forecast_items_to_be_submitted_by_Customer_Solutions_Snr_Commercial_Analyst_Variance By Division" xfId="2322" xr:uid="{89F8466F-6139-498C-97B8-2C4A60C3A68A}"/>
    <cellStyle name="_Apr 09_MP List" xfId="2323" xr:uid="{2181EA12-668D-4C90-8144-895B398E9492}"/>
    <cellStyle name="_Apr 09_MP List_Tx F3 Input" xfId="2324" xr:uid="{C323CA92-931D-4D4B-A52E-74A10D420399}"/>
    <cellStyle name="_Apr 09_Project List" xfId="2325" xr:uid="{D744285E-B195-4F2F-9BAD-21D50722BD99}"/>
    <cellStyle name="_Apr 09_Project List_Tx F3 Input" xfId="2326" xr:uid="{F505BB9B-DAF9-4911-B3BB-7170CDCDA876}"/>
    <cellStyle name="_Apr 09_Sheet1" xfId="2327" xr:uid="{20C204B3-8208-471B-8414-C64B296B0552}"/>
    <cellStyle name="_Apr 09_Sheet1_1" xfId="2328" xr:uid="{965C61F4-C167-4658-AF5C-84360C040D8D}"/>
    <cellStyle name="_Apr 09_Sheet1_1_Tx F3 Input" xfId="2329" xr:uid="{5AD5971D-56F4-4011-992A-7A0128EFF2EE}"/>
    <cellStyle name="_Apr 09_Sheet1_Access Solutions Capex and Opex report for January 2012" xfId="2330" xr:uid="{E504CCDE-8099-45BD-AAC6-67487CAD766F}"/>
    <cellStyle name="_Apr 09_Sheet1_Access Solutions Capex and Opex report for January 2012_CF data" xfId="2331" xr:uid="{E5F31189-A532-4435-B7BD-BAE49798D07E}"/>
    <cellStyle name="_Apr 09_Sheet1_Access Solutions Capex and Opex report for January 2012_Data_Cashflow Data" xfId="2332" xr:uid="{C50F41A4-3ABE-436D-B537-8A41C0D34ECA}"/>
    <cellStyle name="_Apr 09_Sheet1_Access Solutions Capex and Opex report for January 2012_Tx F3 Input" xfId="2333" xr:uid="{29400A73-F1C4-4AE2-BBDC-6024B34D51FD}"/>
    <cellStyle name="_Apr 09_Sheet1_Access Solutions Capex and Opex report for January 2012_Variance By Division" xfId="2334" xr:uid="{452C0BF1-E5F1-47DF-972B-B3AFAE45C81A}"/>
    <cellStyle name="_Apr 09_Sheet1_CF data" xfId="2335" xr:uid="{23DBDD43-8BF0-439B-9B7C-042A0445BF33}"/>
    <cellStyle name="_Apr 09_Sheet1_Data_Cashflow Data" xfId="2336" xr:uid="{0AF0EDCF-CA48-4F65-B244-551B1DCECB27}"/>
    <cellStyle name="_Apr 09_Sheet1_Data_Cashflow Data_Data_Graph" xfId="2337" xr:uid="{1D655F6A-4A1C-4A33-858E-B76F164C9154}"/>
    <cellStyle name="_Apr 09_Sheet1_MP List" xfId="2338" xr:uid="{B3C267FD-7DDB-4AEE-9854-0B16C2444C02}"/>
    <cellStyle name="_Apr 09_Sheet1_MP List_Tx F3 Input" xfId="2339" xr:uid="{7D033AB6-F795-4671-B10D-FF975B16D775}"/>
    <cellStyle name="_Apr 09_Sheet1_Project List" xfId="2340" xr:uid="{6B625A38-E7B0-4691-AF0C-B9C1C28B13B2}"/>
    <cellStyle name="_Apr 09_Sheet1_Project List_Tx F3 Input" xfId="2341" xr:uid="{0A9660EE-0FD6-4021-9B44-55D5AF04A5E2}"/>
    <cellStyle name="_Apr 09_Sheet1_Sheet1" xfId="2342" xr:uid="{7BCC3E6A-DF34-415E-8C5A-C550E80551D0}"/>
    <cellStyle name="_Apr 09_Sheet1_Sheet1_Tx F3 Input" xfId="2343" xr:uid="{ACD32FA9-4C86-46FA-B0CC-73921955483A}"/>
    <cellStyle name="_Apr 09_Sheet1_Sheet2" xfId="2344" xr:uid="{D1F4A6EE-1D00-4EAF-9B84-5175ED1B5694}"/>
    <cellStyle name="_Apr 09_Sheet1_Sheet2_Tx F3 Input" xfId="2345" xr:uid="{4A132922-1894-466C-94C5-3A001E518C10}"/>
    <cellStyle name="_Apr 09_Sheet1_Sheet4" xfId="2346" xr:uid="{DDEB1C88-FC5C-4BA0-89E8-1723350FB829}"/>
    <cellStyle name="_Apr 09_Sheet1_Sheet4_Tx F3 Input" xfId="2347" xr:uid="{AC5C4280-85DE-4189-B015-EC9651F73ED7}"/>
    <cellStyle name="_Apr 09_Sheet1_Table - Funding" xfId="2348" xr:uid="{70FCFBC2-8BF4-464A-B3BB-E3E2AA58210D}"/>
    <cellStyle name="_Apr 09_Sheet1_Table - Funding_Tx F3 Input" xfId="2349" xr:uid="{5D0B1CD6-CCE2-4A9B-A889-B5170258F24E}"/>
    <cellStyle name="_Apr 09_Sheet1_Tx" xfId="2350" xr:uid="{F604BD05-ABEC-4E9B-BC35-20E5B6F3107E}"/>
    <cellStyle name="_Apr 09_Sheet1_Tx F3 Input" xfId="2351" xr:uid="{285B349C-0459-4F52-9DD8-D66D81877E0C}"/>
    <cellStyle name="_Apr 09_Sheet1_Tx_Tx F3 Input" xfId="2352" xr:uid="{5DCFA825-2B0B-4C1B-BE93-97B9DE24A1AB}"/>
    <cellStyle name="_Apr 09_Sheet1_Variance By Division" xfId="2353" xr:uid="{E58443C2-BDCC-4BD5-A98A-E66A8EF17B69}"/>
    <cellStyle name="_Apr 09_Sheet1_Variance By Division_Data_Graph" xfId="2354" xr:uid="{A2FDCFC5-0E8E-48CE-83DE-8EB9E5299428}"/>
    <cellStyle name="_Apr 09_Sheet1_WE_n8496097_v12_Deferred_Revenue_Monthly_Journal_Test_&amp;_Rec" xfId="2355" xr:uid="{C7BDC4D2-375A-4DD4-950C-16F75F3454E6}"/>
    <cellStyle name="_Apr 09_Sheet1_WE_n8496097_v12_Deferred_Revenue_Monthly_Journal_Test_&amp;_Rec_CF data" xfId="2356" xr:uid="{215B0475-2AF5-4B6A-B1F7-D3F209C5962B}"/>
    <cellStyle name="_Apr 09_Sheet1_WE_n8496097_v12_Deferred_Revenue_Monthly_Journal_Test_&amp;_Rec_Data_Cashflow Data" xfId="2357" xr:uid="{F9002328-1517-438A-A28E-B2AB008DBB21}"/>
    <cellStyle name="_Apr 09_Sheet1_WE_n8496097_v12_Deferred_Revenue_Monthly_Journal_Test_&amp;_Rec_Data_Cashflow Data_Data_Graph" xfId="2358" xr:uid="{132D09CD-EE5D-40BF-8EFE-D192985B3621}"/>
    <cellStyle name="_Apr 09_Sheet1_WE_n8496097_v12_Deferred_Revenue_Monthly_Journal_Test_&amp;_Rec_MP List" xfId="2359" xr:uid="{CDF4C9BA-DEC5-4210-896B-5C5FC1206D3B}"/>
    <cellStyle name="_Apr 09_Sheet1_WE_n8496097_v12_Deferred_Revenue_Monthly_Journal_Test_&amp;_Rec_MP List_Tx F3 Input" xfId="2360" xr:uid="{A7B1E348-D12C-4762-800A-7951B6156D8E}"/>
    <cellStyle name="_Apr 09_Sheet1_WE_n8496097_v12_Deferred_Revenue_Monthly_Journal_Test_&amp;_Rec_Project List" xfId="2361" xr:uid="{227F0EB8-DB7D-4F20-A87E-219073E70D67}"/>
    <cellStyle name="_Apr 09_Sheet1_WE_n8496097_v12_Deferred_Revenue_Monthly_Journal_Test_&amp;_Rec_Project List_Tx F3 Input" xfId="2362" xr:uid="{F9070CE7-3EDE-4A00-8741-0027EE9C03A0}"/>
    <cellStyle name="_Apr 09_Sheet1_WE_n8496097_v12_Deferred_Revenue_Monthly_Journal_Test_&amp;_Rec_Sheet1" xfId="2363" xr:uid="{78DAAB9E-257D-44A0-B52F-3B5E96118E00}"/>
    <cellStyle name="_Apr 09_Sheet1_WE_n8496097_v12_Deferred_Revenue_Monthly_Journal_Test_&amp;_Rec_Sheet1_Tx F3 Input" xfId="2364" xr:uid="{4E612CDA-1696-41EE-B892-6C9FFE9498AB}"/>
    <cellStyle name="_Apr 09_Sheet1_WE_n8496097_v12_Deferred_Revenue_Monthly_Journal_Test_&amp;_Rec_Sheet2" xfId="2365" xr:uid="{9AC21B76-9B9D-48D1-9B6F-B2B35BCF753B}"/>
    <cellStyle name="_Apr 09_Sheet1_WE_n8496097_v12_Deferred_Revenue_Monthly_Journal_Test_&amp;_Rec_Sheet2_Tx F3 Input" xfId="2366" xr:uid="{B49AFC15-8CEC-476B-9833-26E8CD7F8D84}"/>
    <cellStyle name="_Apr 09_Sheet1_WE_n8496097_v12_Deferred_Revenue_Monthly_Journal_Test_&amp;_Rec_Sheet4" xfId="2367" xr:uid="{C07D840D-B936-41D4-A2A9-37E0FE46A724}"/>
    <cellStyle name="_Apr 09_Sheet1_WE_n8496097_v12_Deferred_Revenue_Monthly_Journal_Test_&amp;_Rec_Sheet4_Tx F3 Input" xfId="2368" xr:uid="{37A01556-40B8-465F-B8EB-A973B538BCA1}"/>
    <cellStyle name="_Apr 09_Sheet1_WE_n8496097_v12_Deferred_Revenue_Monthly_Journal_Test_&amp;_Rec_Table - Funding" xfId="2369" xr:uid="{622FB215-0AB1-42FD-AED6-AAFB87695EFB}"/>
    <cellStyle name="_Apr 09_Sheet1_WE_n8496097_v12_Deferred_Revenue_Monthly_Journal_Test_&amp;_Rec_Table - Funding_Tx F3 Input" xfId="2370" xr:uid="{4493CC88-0050-428E-AE7F-3AB35FECB04D}"/>
    <cellStyle name="_Apr 09_Sheet1_WE_n8496097_v12_Deferred_Revenue_Monthly_Journal_Test_&amp;_Rec_Tx" xfId="2371" xr:uid="{B00328EF-825F-4AE0-835A-865DE4DBCFE9}"/>
    <cellStyle name="_Apr 09_Sheet1_WE_n8496097_v12_Deferred_Revenue_Monthly_Journal_Test_&amp;_Rec_Tx F3 Input" xfId="2372" xr:uid="{F0B0F18A-683A-4DC8-9488-7B0CCC64A9EB}"/>
    <cellStyle name="_Apr 09_Sheet1_WE_n8496097_v12_Deferred_Revenue_Monthly_Journal_Test_&amp;_Rec_Tx_Tx F3 Input" xfId="2373" xr:uid="{36B7B03E-E10F-43E9-B627-FEB3051C1FB9}"/>
    <cellStyle name="_Apr 09_Sheet1_WE_n8496097_v12_Deferred_Revenue_Monthly_Journal_Test_&amp;_Rec_Variance By Division" xfId="2374" xr:uid="{68AA03D7-F9FE-49AF-AF5D-4DFF3ABA2A39}"/>
    <cellStyle name="_Apr 09_Sheet1_WE_n8496097_v12_Deferred_Revenue_Monthly_Journal_Test_&amp;_Rec_Variance By Division_Data_Graph" xfId="2375" xr:uid="{223AA42A-5102-411E-89B3-10CD0FE6FD1D}"/>
    <cellStyle name="_Apr 09_Sheet1_WE_n8636408_v4_FY12_Forecast_items_to_be_submitted_by_Customer_Solutions_Snr_Commercial_Analyst" xfId="2376" xr:uid="{7C17B4C3-B946-4427-8955-E9B3CEE32B10}"/>
    <cellStyle name="_Apr 09_Sheet1_WE_n8636408_v4_FY12_Forecast_items_to_be_submitted_by_Customer_Solutions_Snr_Commercial_Analyst_CF data" xfId="2377" xr:uid="{647BD1F2-77E6-4561-951A-6E2C7BACA76F}"/>
    <cellStyle name="_Apr 09_Sheet1_WE_n8636408_v4_FY12_Forecast_items_to_be_submitted_by_Customer_Solutions_Snr_Commercial_Analyst_Data_Cashflow Data" xfId="2378" xr:uid="{AD7432DD-C74A-4DD4-B828-B4623BB5403C}"/>
    <cellStyle name="_Apr 09_Sheet1_WE_n8636408_v4_FY12_Forecast_items_to_be_submitted_by_Customer_Solutions_Snr_Commercial_Analyst_Tx F3 Input" xfId="2379" xr:uid="{B47A5BC7-330B-435F-B9AD-24EA9E39F543}"/>
    <cellStyle name="_Apr 09_Sheet1_WE_n8636408_v4_FY12_Forecast_items_to_be_submitted_by_Customer_Solutions_Snr_Commercial_Analyst_Variance By Division" xfId="2380" xr:uid="{5F2D23BC-EC51-4FFF-9164-7CCCAB2B30DE}"/>
    <cellStyle name="_Apr 09_Sheet2" xfId="2381" xr:uid="{1780DE70-DDF1-47AC-B092-723F3625775F}"/>
    <cellStyle name="_Apr 09_Sheet2_Tx F3 Input" xfId="2382" xr:uid="{9DE53D9D-ABE9-4B1F-A1F7-67AA3A744E4A}"/>
    <cellStyle name="_Apr 09_Sheet4" xfId="2383" xr:uid="{CF5C29E4-30E9-4461-9CCF-851419352DDA}"/>
    <cellStyle name="_Apr 09_Sheet4_Tx F3 Input" xfId="2384" xr:uid="{41B9D18A-8A9D-474F-ACF6-F6C9F2E731DB}"/>
    <cellStyle name="_Apr 09_Table - Funding" xfId="2385" xr:uid="{AA68B7B7-92FE-4357-914D-3CCB387A76F3}"/>
    <cellStyle name="_Apr 09_Table - Funding_Tx F3 Input" xfId="2386" xr:uid="{8ABEF8F8-62B2-48FA-BCDD-8D598CC80568}"/>
    <cellStyle name="_Apr 09_Tx" xfId="2387" xr:uid="{19493BBA-5D07-4CEB-98CA-95B7006B3DF2}"/>
    <cellStyle name="_Apr 09_Tx 2" xfId="2388" xr:uid="{BEB656E4-9EC6-4A6F-BEE2-4994B01C4AC4}"/>
    <cellStyle name="_Apr 09_Tx F3 Input" xfId="2389" xr:uid="{54D5BAA7-8DD0-495D-A895-1D68D41CBB89}"/>
    <cellStyle name="_Apr 09_Tx_Tx F3 Input" xfId="2390" xr:uid="{9B80DD1B-078A-433F-A897-DF0066E4064B}"/>
    <cellStyle name="_Apr 09_Variance By Division" xfId="2391" xr:uid="{00E35417-BA57-4E00-91C2-F4DDC5B66AB5}"/>
    <cellStyle name="_Apr 09_Variance By Division_Data_Graph" xfId="2392" xr:uid="{7F186E20-9F7A-4969-857D-20C1E01FC9B6}"/>
    <cellStyle name="_Apr 09_WE_n8496097_v12_Deferred_Revenue_Monthly_Journal_Test_&amp;_Rec" xfId="2393" xr:uid="{CB2987F4-4844-4CFB-836D-F8A0C4665952}"/>
    <cellStyle name="_Apr 09_WE_n8496097_v12_Deferred_Revenue_Monthly_Journal_Test_&amp;_Rec_CF data" xfId="2394" xr:uid="{6F390932-49F0-4966-8F6E-606BDC67573A}"/>
    <cellStyle name="_Apr 09_WE_n8496097_v12_Deferred_Revenue_Monthly_Journal_Test_&amp;_Rec_Data_Cashflow Data" xfId="2395" xr:uid="{622C66C2-2F57-49E0-92BC-2F03385C4168}"/>
    <cellStyle name="_Apr 09_WE_n8496097_v12_Deferred_Revenue_Monthly_Journal_Test_&amp;_Rec_Data_Cashflow Data_Data_Graph" xfId="2396" xr:uid="{C4952952-334E-4F58-AF3A-C880955C6081}"/>
    <cellStyle name="_Apr 09_WE_n8496097_v12_Deferred_Revenue_Monthly_Journal_Test_&amp;_Rec_MP List" xfId="2397" xr:uid="{84CB75E2-D6F0-40EE-9961-C480E6382854}"/>
    <cellStyle name="_Apr 09_WE_n8496097_v12_Deferred_Revenue_Monthly_Journal_Test_&amp;_Rec_MP List_Tx F3 Input" xfId="2398" xr:uid="{F68298F2-AE35-4D8C-802C-96098DAB234A}"/>
    <cellStyle name="_Apr 09_WE_n8496097_v12_Deferred_Revenue_Monthly_Journal_Test_&amp;_Rec_Project List" xfId="2399" xr:uid="{62A0F5ED-E808-43CE-99AF-A9835D9E5B5B}"/>
    <cellStyle name="_Apr 09_WE_n8496097_v12_Deferred_Revenue_Monthly_Journal_Test_&amp;_Rec_Project List_Tx F3 Input" xfId="2400" xr:uid="{F336C5AB-2B26-4DE7-991F-21EE14F86F8D}"/>
    <cellStyle name="_Apr 09_WE_n8496097_v12_Deferred_Revenue_Monthly_Journal_Test_&amp;_Rec_Sheet1" xfId="2401" xr:uid="{36704465-D5CA-4E16-96C0-F22E377A3717}"/>
    <cellStyle name="_Apr 09_WE_n8496097_v12_Deferred_Revenue_Monthly_Journal_Test_&amp;_Rec_Sheet1_Tx F3 Input" xfId="2402" xr:uid="{657CD7C6-2134-4E79-8BD5-A205498835B0}"/>
    <cellStyle name="_Apr 09_WE_n8496097_v12_Deferred_Revenue_Monthly_Journal_Test_&amp;_Rec_Sheet2" xfId="2403" xr:uid="{03F8A277-CFFC-4428-A93D-6BF8EB3E4ED8}"/>
    <cellStyle name="_Apr 09_WE_n8496097_v12_Deferred_Revenue_Monthly_Journal_Test_&amp;_Rec_Sheet2_Tx F3 Input" xfId="2404" xr:uid="{88DBF913-E196-464B-9FBB-A8EE5AEC7FD3}"/>
    <cellStyle name="_Apr 09_WE_n8496097_v12_Deferred_Revenue_Monthly_Journal_Test_&amp;_Rec_Sheet4" xfId="2405" xr:uid="{8719C050-1110-4810-9F08-5E05925ACADA}"/>
    <cellStyle name="_Apr 09_WE_n8496097_v12_Deferred_Revenue_Monthly_Journal_Test_&amp;_Rec_Sheet4_Tx F3 Input" xfId="2406" xr:uid="{4F0142F9-5BCB-4F53-AFFF-92427341EE79}"/>
    <cellStyle name="_Apr 09_WE_n8496097_v12_Deferred_Revenue_Monthly_Journal_Test_&amp;_Rec_Table - Funding" xfId="2407" xr:uid="{95C4BA8C-8056-49CB-A721-23791C8D45D4}"/>
    <cellStyle name="_Apr 09_WE_n8496097_v12_Deferred_Revenue_Monthly_Journal_Test_&amp;_Rec_Table - Funding_Tx F3 Input" xfId="2408" xr:uid="{01E44941-711A-4B12-9D32-582BA50CB4FA}"/>
    <cellStyle name="_Apr 09_WE_n8496097_v12_Deferred_Revenue_Monthly_Journal_Test_&amp;_Rec_Tx" xfId="2409" xr:uid="{1FE34BC8-C6E4-47D5-9A28-2C37D0572215}"/>
    <cellStyle name="_Apr 09_WE_n8496097_v12_Deferred_Revenue_Monthly_Journal_Test_&amp;_Rec_Tx F3 Input" xfId="2410" xr:uid="{F0239716-2B1D-4DBE-8B88-C151C2A51A45}"/>
    <cellStyle name="_Apr 09_WE_n8496097_v12_Deferred_Revenue_Monthly_Journal_Test_&amp;_Rec_Tx_Tx F3 Input" xfId="2411" xr:uid="{1095BC89-3BDD-406C-BB9C-939B5DE29DE0}"/>
    <cellStyle name="_Apr 09_WE_n8496097_v12_Deferred_Revenue_Monthly_Journal_Test_&amp;_Rec_Variance By Division" xfId="2412" xr:uid="{3F2DE076-D6AC-487A-804E-8C0ACDD177E9}"/>
    <cellStyle name="_Apr 09_WE_n8496097_v12_Deferred_Revenue_Monthly_Journal_Test_&amp;_Rec_Variance By Division_Data_Graph" xfId="2413" xr:uid="{79298F06-86B1-4BC5-97F3-F200A8781853}"/>
    <cellStyle name="_Apr 09_WE_n8636408_v4_FY12_Forecast_items_to_be_submitted_by_Customer_Solutions_Snr_Commercial_Analyst" xfId="2414" xr:uid="{F59529C9-212C-46A4-85DC-1EAE99C64E77}"/>
    <cellStyle name="_Apr 09_WE_n8636408_v4_FY12_Forecast_items_to_be_submitted_by_Customer_Solutions_Snr_Commercial_Analyst_CF data" xfId="2415" xr:uid="{E5B42EEA-47DE-4E4F-8A3E-D44C576E9118}"/>
    <cellStyle name="_Apr 09_WE_n8636408_v4_FY12_Forecast_items_to_be_submitted_by_Customer_Solutions_Snr_Commercial_Analyst_Data_Cashflow Data" xfId="2416" xr:uid="{52FC5586-C1E3-40D8-A665-83380764BD6C}"/>
    <cellStyle name="_Apr 09_WE_n8636408_v4_FY12_Forecast_items_to_be_submitted_by_Customer_Solutions_Snr_Commercial_Analyst_Tx F3 Input" xfId="2417" xr:uid="{F4D8DFF1-D823-450D-BC54-57913B381D67}"/>
    <cellStyle name="_Apr 09_WE_n8636408_v4_FY12_Forecast_items_to_be_submitted_by_Customer_Solutions_Snr_Commercial_Analyst_Variance By Division" xfId="2418" xr:uid="{2A1DCC7A-2EBC-40AA-986A-C7986C25B023}"/>
    <cellStyle name="_APR10" xfId="2419" xr:uid="{4E110451-8791-4CFD-ACFE-762629F04421}"/>
    <cellStyle name="_APR10_Access Solutions Capex and Opex report for January 2012" xfId="2420" xr:uid="{407A54C3-9CFC-4521-A15B-652D75772D9F}"/>
    <cellStyle name="_APR10_Access Solutions Capex and Opex report for January 2012_CF data" xfId="2421" xr:uid="{B963AE13-CAA6-4F0D-9A30-D3FC0FC9CB08}"/>
    <cellStyle name="_APR10_Access Solutions Capex and Opex report for January 2012_Data_Cashflow Data" xfId="2422" xr:uid="{AEE71FA6-69CC-4C17-A471-02DB2452785C}"/>
    <cellStyle name="_APR10_Access Solutions Capex and Opex report for January 2012_Tx F3 Input" xfId="2423" xr:uid="{0FD2ED8B-9E19-4BFE-B901-EAB39BF74CA2}"/>
    <cellStyle name="_APR10_Access Solutions Capex and Opex report for January 2012_Variance By Division" xfId="2424" xr:uid="{D8B29D4A-82ED-419C-864A-C57626A68946}"/>
    <cellStyle name="_APR10_All Long &amp; Short Trans" xfId="2425" xr:uid="{852620DA-A40F-48BD-9FC8-441B96C7F9F4}"/>
    <cellStyle name="_APR10_All Long &amp; Short Trans_Access Solutions Capex and Opex report for January 2012" xfId="2426" xr:uid="{2C0F4404-ADC0-4FBF-932F-9FF42C9EAF41}"/>
    <cellStyle name="_APR10_All Long &amp; Short Trans_Access Solutions Capex and Opex report for January 2012_CF data" xfId="2427" xr:uid="{8EAD69C8-93DF-47B8-9D65-FE38654B98DC}"/>
    <cellStyle name="_APR10_All Long &amp; Short Trans_Access Solutions Capex and Opex report for January 2012_Data_Cashflow Data" xfId="2428" xr:uid="{2E5A6811-AE9B-465F-8436-D96723F41B12}"/>
    <cellStyle name="_APR10_All Long &amp; Short Trans_Access Solutions Capex and Opex report for January 2012_Tx F3 Input" xfId="2429" xr:uid="{A1803240-EDD4-42B2-ABF8-DD900D49AADD}"/>
    <cellStyle name="_APR10_All Long &amp; Short Trans_Access Solutions Capex and Opex report for January 2012_Variance By Division" xfId="2430" xr:uid="{4ADB717A-8369-4EE6-A855-5F3B3D92FA2D}"/>
    <cellStyle name="_APR10_All Long &amp; Short Trans_CF data" xfId="2431" xr:uid="{5EADDCA3-D7DB-4657-B77C-2323C33F6276}"/>
    <cellStyle name="_APR10_All Long &amp; Short Trans_Data_Cashflow Data" xfId="2432" xr:uid="{42DC06AB-1C32-4FA6-AFAE-D9182E07F0A7}"/>
    <cellStyle name="_APR10_All Long &amp; Short Trans_Data_Cashflow Data_Data_Graph" xfId="2433" xr:uid="{A95EBBC8-5768-4A49-9085-A07BADFB59AA}"/>
    <cellStyle name="_APR10_All Long &amp; Short Trans_MP List" xfId="2434" xr:uid="{683A205E-B86B-474B-AFF0-AB5D1DBE8281}"/>
    <cellStyle name="_APR10_All Long &amp; Short Trans_MP List_Tx F3 Input" xfId="2435" xr:uid="{6369DA1E-3CB2-49FA-8299-B59E3F74922E}"/>
    <cellStyle name="_APR10_All Long &amp; Short Trans_Project List" xfId="2436" xr:uid="{72129474-C100-41D9-94DA-38D6B174A52A}"/>
    <cellStyle name="_APR10_All Long &amp; Short Trans_Project List_Tx F3 Input" xfId="2437" xr:uid="{8824E745-4296-43DD-B1B5-AFAF5ED41ADE}"/>
    <cellStyle name="_APR10_All Long &amp; Short Trans_Sheet1" xfId="2438" xr:uid="{BDF70022-C717-4E81-B18A-20F5E5A2BCD6}"/>
    <cellStyle name="_APR10_All Long &amp; Short Trans_Sheet1_Tx F3 Input" xfId="2439" xr:uid="{95D8D3D9-B07C-46E4-9CE3-7BF583098335}"/>
    <cellStyle name="_APR10_All Long &amp; Short Trans_Sheet2" xfId="2440" xr:uid="{27F98D37-8F22-4C0A-B215-749A261E25E5}"/>
    <cellStyle name="_APR10_All Long &amp; Short Trans_Sheet2_Tx F3 Input" xfId="2441" xr:uid="{1B099ECB-1D14-409A-AE1F-ABA7ED838769}"/>
    <cellStyle name="_APR10_All Long &amp; Short Trans_Sheet4" xfId="2442" xr:uid="{472350E2-D2C7-4192-B52A-33C5B4993C80}"/>
    <cellStyle name="_APR10_All Long &amp; Short Trans_Sheet4_Tx F3 Input" xfId="2443" xr:uid="{0B6104BA-C309-4073-8818-9A7EF53046D0}"/>
    <cellStyle name="_APR10_All Long &amp; Short Trans_Table - Funding" xfId="2444" xr:uid="{6D5199B3-E877-4D9E-B465-CE31421A7BD1}"/>
    <cellStyle name="_APR10_All Long &amp; Short Trans_Table - Funding_Tx F3 Input" xfId="2445" xr:uid="{A9937930-54A9-4419-AA8D-338451F3F9DB}"/>
    <cellStyle name="_APR10_All Long &amp; Short Trans_Tx" xfId="2446" xr:uid="{AD0F212B-270E-45D5-8D4F-99064A14E64D}"/>
    <cellStyle name="_APR10_All Long &amp; Short Trans_Tx F3 Input" xfId="2447" xr:uid="{76C3765B-153F-4F0F-B515-DAE561938274}"/>
    <cellStyle name="_APR10_All Long &amp; Short Trans_Tx_Tx F3 Input" xfId="2448" xr:uid="{048DEF71-1E68-46F9-AFF5-BC97B3AE42EB}"/>
    <cellStyle name="_APR10_All Long &amp; Short Trans_Variance By Division" xfId="2449" xr:uid="{1CAD301F-639E-4395-907A-67DDAF9FD856}"/>
    <cellStyle name="_APR10_All Long &amp; Short Trans_Variance By Division_Data_Graph" xfId="2450" xr:uid="{4FDDA28F-C97D-4A64-B755-B5DDAE2803CD}"/>
    <cellStyle name="_APR10_All Long &amp; Short Trans_WE_n8496097_v12_Deferred_Revenue_Monthly_Journal_Test_&amp;_Rec" xfId="2451" xr:uid="{01CA19BD-06F1-4D71-817D-42B8F2E9604B}"/>
    <cellStyle name="_APR10_All Long &amp; Short Trans_WE_n8496097_v12_Deferred_Revenue_Monthly_Journal_Test_&amp;_Rec_CF data" xfId="2452" xr:uid="{DB286658-D834-41F4-8E1F-E94BC70A8252}"/>
    <cellStyle name="_APR10_All Long &amp; Short Trans_WE_n8496097_v12_Deferred_Revenue_Monthly_Journal_Test_&amp;_Rec_Data_Cashflow Data" xfId="2453" xr:uid="{A010B2B1-0BCF-47B5-9785-5DD8C3D85BAE}"/>
    <cellStyle name="_APR10_All Long &amp; Short Trans_WE_n8496097_v12_Deferred_Revenue_Monthly_Journal_Test_&amp;_Rec_Data_Cashflow Data_Data_Graph" xfId="2454" xr:uid="{F6697E09-A9CB-4059-A89D-219CD4A2823E}"/>
    <cellStyle name="_APR10_All Long &amp; Short Trans_WE_n8496097_v12_Deferred_Revenue_Monthly_Journal_Test_&amp;_Rec_MP List" xfId="2455" xr:uid="{2C581ACF-8B4A-4420-95AD-31D7E69812F4}"/>
    <cellStyle name="_APR10_All Long &amp; Short Trans_WE_n8496097_v12_Deferred_Revenue_Monthly_Journal_Test_&amp;_Rec_MP List_Tx F3 Input" xfId="2456" xr:uid="{9FA45D5B-B96B-47ED-8595-2E484D0D0D13}"/>
    <cellStyle name="_APR10_All Long &amp; Short Trans_WE_n8496097_v12_Deferred_Revenue_Monthly_Journal_Test_&amp;_Rec_Project List" xfId="2457" xr:uid="{CB149DBB-46E7-418E-A4CB-75A2740FA956}"/>
    <cellStyle name="_APR10_All Long &amp; Short Trans_WE_n8496097_v12_Deferred_Revenue_Monthly_Journal_Test_&amp;_Rec_Project List_Tx F3 Input" xfId="2458" xr:uid="{ED6CD6BD-9EE1-47D9-85A0-585E308CE360}"/>
    <cellStyle name="_APR10_All Long &amp; Short Trans_WE_n8496097_v12_Deferred_Revenue_Monthly_Journal_Test_&amp;_Rec_Sheet1" xfId="2459" xr:uid="{4971B835-425F-41FF-9F28-B76727012551}"/>
    <cellStyle name="_APR10_All Long &amp; Short Trans_WE_n8496097_v12_Deferred_Revenue_Monthly_Journal_Test_&amp;_Rec_Sheet1_Tx F3 Input" xfId="2460" xr:uid="{47BFD2F7-835D-47FA-B8A0-5971118FDD83}"/>
    <cellStyle name="_APR10_All Long &amp; Short Trans_WE_n8496097_v12_Deferred_Revenue_Monthly_Journal_Test_&amp;_Rec_Sheet2" xfId="2461" xr:uid="{DA8A5307-D1B0-401F-9947-17AD62B6DB81}"/>
    <cellStyle name="_APR10_All Long &amp; Short Trans_WE_n8496097_v12_Deferred_Revenue_Monthly_Journal_Test_&amp;_Rec_Sheet2 2" xfId="2462" xr:uid="{722EBB1C-CA28-42E3-9D15-04A3E8AE01B6}"/>
    <cellStyle name="_APR10_All Long &amp; Short Trans_WE_n8496097_v12_Deferred_Revenue_Monthly_Journal_Test_&amp;_Rec_Sheet2_Tx F3 Input" xfId="2463" xr:uid="{8B945DC2-83F7-45C5-8B14-9E7787E337C9}"/>
    <cellStyle name="_APR10_All Long &amp; Short Trans_WE_n8496097_v12_Deferred_Revenue_Monthly_Journal_Test_&amp;_Rec_Sheet4" xfId="2464" xr:uid="{3782B203-E8F5-4776-B990-6BF15EB00BDA}"/>
    <cellStyle name="_APR10_All Long &amp; Short Trans_WE_n8496097_v12_Deferred_Revenue_Monthly_Journal_Test_&amp;_Rec_Sheet4_Tx F3 Input" xfId="2465" xr:uid="{90904D0D-9655-469C-A92F-DC47E4167A2B}"/>
    <cellStyle name="_APR10_All Long &amp; Short Trans_WE_n8496097_v12_Deferred_Revenue_Monthly_Journal_Test_&amp;_Rec_Table - Funding" xfId="2466" xr:uid="{C49A9149-94D6-470B-8BAF-215219DE01B0}"/>
    <cellStyle name="_APR10_All Long &amp; Short Trans_WE_n8496097_v12_Deferred_Revenue_Monthly_Journal_Test_&amp;_Rec_Table - Funding_Tx F3 Input" xfId="2467" xr:uid="{3B66D942-E4E8-40CC-88D1-121E7827A10C}"/>
    <cellStyle name="_APR10_All Long &amp; Short Trans_WE_n8496097_v12_Deferred_Revenue_Monthly_Journal_Test_&amp;_Rec_Tx" xfId="2468" xr:uid="{34A7A86E-D7F2-4290-8DB4-947727FD1CB1}"/>
    <cellStyle name="_APR10_All Long &amp; Short Trans_WE_n8496097_v12_Deferred_Revenue_Monthly_Journal_Test_&amp;_Rec_Tx F3 Input" xfId="2469" xr:uid="{A2AD0BAE-C0F2-45A3-A1DE-21EFDAA3BB7E}"/>
    <cellStyle name="_APR10_All Long &amp; Short Trans_WE_n8496097_v12_Deferred_Revenue_Monthly_Journal_Test_&amp;_Rec_Tx_Tx F3 Input" xfId="2470" xr:uid="{950D4C73-0A4F-4606-B7EB-2E0D28D39521}"/>
    <cellStyle name="_APR10_All Long &amp; Short Trans_WE_n8496097_v12_Deferred_Revenue_Monthly_Journal_Test_&amp;_Rec_Variance By Division" xfId="2471" xr:uid="{CFFB727B-AA52-45C9-90F9-F83CFE961939}"/>
    <cellStyle name="_APR10_All Long &amp; Short Trans_WE_n8496097_v12_Deferred_Revenue_Monthly_Journal_Test_&amp;_Rec_Variance By Division_Data_Graph" xfId="2472" xr:uid="{7DFA8EB1-34F2-4CB3-808C-A29D4E767715}"/>
    <cellStyle name="_APR10_All Long &amp; Short Trans_WE_n8636408_v4_FY12_Forecast_items_to_be_submitted_by_Customer_Solutions_Snr_Commercial_Analyst" xfId="2473" xr:uid="{8AF9847D-6574-4F66-A8A9-AC51549A4CFD}"/>
    <cellStyle name="_APR10_All Long &amp; Short Trans_WE_n8636408_v4_FY12_Forecast_items_to_be_submitted_by_Customer_Solutions_Snr_Commercial_Analyst_CF data" xfId="2474" xr:uid="{58C7EB09-654B-43A7-AEA9-1D6801B4021F}"/>
    <cellStyle name="_APR10_All Long &amp; Short Trans_WE_n8636408_v4_FY12_Forecast_items_to_be_submitted_by_Customer_Solutions_Snr_Commercial_Analyst_Data_Cashflow Data" xfId="2475" xr:uid="{5B91A9EC-453A-44E7-B8BB-F19AED5B8400}"/>
    <cellStyle name="_APR10_All Long &amp; Short Trans_WE_n8636408_v4_FY12_Forecast_items_to_be_submitted_by_Customer_Solutions_Snr_Commercial_Analyst_Tx F3 Input" xfId="2476" xr:uid="{0AE95D17-6B0C-4C21-9730-8D477786C195}"/>
    <cellStyle name="_APR10_All Long &amp; Short Trans_WE_n8636408_v4_FY12_Forecast_items_to_be_submitted_by_Customer_Solutions_Snr_Commercial_Analyst_Variance By Division" xfId="2477" xr:uid="{82B32392-953A-40D5-BD0E-B1AF521D0FF4}"/>
    <cellStyle name="_APR10_CF data" xfId="2478" xr:uid="{FDF9E794-B52C-4A40-8D50-B9E83F81BD13}"/>
    <cellStyle name="_APR10_Data_Cashflow Data" xfId="2479" xr:uid="{A2AE2FD8-96A3-4257-9E71-4AEED6A7980D}"/>
    <cellStyle name="_APR10_Data_Cashflow Data_Data_Graph" xfId="2480" xr:uid="{9AC4DF3F-772E-4A41-9982-398C1F06EA46}"/>
    <cellStyle name="_APR10_Journals (2)" xfId="2481" xr:uid="{4C7A1CA4-FB10-428A-8C79-455153336350}"/>
    <cellStyle name="_APR10_Journals (2)_Access Solutions Capex and Opex report for January 2012" xfId="2482" xr:uid="{D9209B72-B32B-44D4-9CD7-2AEB616F633C}"/>
    <cellStyle name="_APR10_Journals (2)_Access Solutions Capex and Opex report for January 2012_CF data" xfId="2483" xr:uid="{CEC099B7-8F38-43E1-A325-11C5B59A6025}"/>
    <cellStyle name="_APR10_Journals (2)_Access Solutions Capex and Opex report for January 2012_Data_Cashflow Data" xfId="2484" xr:uid="{609E346C-0BF2-40C9-83CE-FA0F950902E7}"/>
    <cellStyle name="_APR10_Journals (2)_Access Solutions Capex and Opex report for January 2012_Tx F3 Input" xfId="2485" xr:uid="{A1D8C3D5-2CA4-467C-B010-C38660FA12D9}"/>
    <cellStyle name="_APR10_Journals (2)_Access Solutions Capex and Opex report for January 2012_Variance By Division" xfId="2486" xr:uid="{FB524F39-22B0-425B-A960-5DF1067369F7}"/>
    <cellStyle name="_APR10_Journals (2)_CF data" xfId="2487" xr:uid="{B9BDFDF5-0175-45F5-918C-4F3C73AC85C9}"/>
    <cellStyle name="_APR10_Journals (2)_Data_Cashflow Data" xfId="2488" xr:uid="{FECCDB31-4841-4E47-A060-56140595512D}"/>
    <cellStyle name="_APR10_Journals (2)_Data_Cashflow Data_Data_Graph" xfId="2489" xr:uid="{CFC43689-BDEF-433A-B458-81FFF34E068F}"/>
    <cellStyle name="_APR10_Journals (2)_MP List" xfId="2490" xr:uid="{A5B4D1CE-1BC5-4621-B67B-77EFEC6CBCBD}"/>
    <cellStyle name="_APR10_Journals (2)_MP List_Tx F3 Input" xfId="2491" xr:uid="{2D7E7A64-913E-4DF9-93DF-B3A30B9724E5}"/>
    <cellStyle name="_APR10_Journals (2)_Project List" xfId="2492" xr:uid="{611D68E9-23B7-417A-9CC2-7090490EE397}"/>
    <cellStyle name="_APR10_Journals (2)_Project List_Tx F3 Input" xfId="2493" xr:uid="{C452511E-7E88-45D8-9C4D-C92F751A018F}"/>
    <cellStyle name="_APR10_Journals (2)_Sheet1" xfId="2494" xr:uid="{A421FF0A-A940-4800-81BF-B2AF3CCF4763}"/>
    <cellStyle name="_APR10_Journals (2)_Sheet1_Tx F3 Input" xfId="2495" xr:uid="{4984B5FC-115F-4D13-961C-B40FD68D8C1F}"/>
    <cellStyle name="_APR10_Journals (2)_Sheet2" xfId="2496" xr:uid="{4FD32F13-EA18-43FF-A99B-49B350C88CD4}"/>
    <cellStyle name="_APR10_Journals (2)_Sheet2_Tx F3 Input" xfId="2497" xr:uid="{42FC0FA1-451A-4F33-A94A-FEBF46B1BF8E}"/>
    <cellStyle name="_APR10_Journals (2)_Sheet4" xfId="2498" xr:uid="{27A9BAAA-D76B-46C8-990E-6EDD0AD754AC}"/>
    <cellStyle name="_APR10_Journals (2)_Sheet4_Tx F3 Input" xfId="2499" xr:uid="{BB7F8B6C-39CB-495A-B38F-5B2C8CCCCC4F}"/>
    <cellStyle name="_APR10_Journals (2)_Table - Funding" xfId="2500" xr:uid="{82621BD9-A4A7-45DF-BBCE-2B5C1E7C221C}"/>
    <cellStyle name="_APR10_Journals (2)_Table - Funding_Tx F3 Input" xfId="2501" xr:uid="{0BCED433-8905-433D-A0AD-50DE0F0A8ADE}"/>
    <cellStyle name="_APR10_Journals (2)_Tx" xfId="2502" xr:uid="{9ADD2D13-EABC-4689-A2F2-D1480FCE9251}"/>
    <cellStyle name="_APR10_Journals (2)_Tx F3 Input" xfId="2503" xr:uid="{5CA31A7E-71BA-4AFA-B8EA-DADF6612DB8D}"/>
    <cellStyle name="_APR10_Journals (2)_Tx_Tx F3 Input" xfId="2504" xr:uid="{A563FDFF-35F2-47AD-9800-163EC88CD713}"/>
    <cellStyle name="_APR10_Journals (2)_Variance By Division" xfId="2505" xr:uid="{DB9B742B-9F92-423E-82F6-859DFE6B512A}"/>
    <cellStyle name="_APR10_Journals (2)_Variance By Division_Data_Graph" xfId="2506" xr:uid="{F12330A4-38A1-4DB8-B62E-F15654880A06}"/>
    <cellStyle name="_APR10_Journals (2)_WE_n8496097_v12_Deferred_Revenue_Monthly_Journal_Test_&amp;_Rec" xfId="2507" xr:uid="{BAF6284E-243D-4AAB-AD38-E3B11DE462D7}"/>
    <cellStyle name="_APR10_Journals (2)_WE_n8496097_v12_Deferred_Revenue_Monthly_Journal_Test_&amp;_Rec_CF data" xfId="2508" xr:uid="{2C3EF630-F1F7-4715-A1BE-B9798FEEEE31}"/>
    <cellStyle name="_APR10_Journals (2)_WE_n8496097_v12_Deferred_Revenue_Monthly_Journal_Test_&amp;_Rec_Data_Cashflow Data" xfId="2509" xr:uid="{2AAFB440-3185-4BE8-BB26-1C247629B20A}"/>
    <cellStyle name="_APR10_Journals (2)_WE_n8496097_v12_Deferred_Revenue_Monthly_Journal_Test_&amp;_Rec_Data_Cashflow Data_Data_Graph" xfId="2510" xr:uid="{6BFABBE8-7D3F-437D-9C35-CC4748E8DA41}"/>
    <cellStyle name="_APR10_Journals (2)_WE_n8496097_v12_Deferred_Revenue_Monthly_Journal_Test_&amp;_Rec_MP List" xfId="2511" xr:uid="{112626E9-5D95-4C47-973E-FA455410A3E3}"/>
    <cellStyle name="_APR10_Journals (2)_WE_n8496097_v12_Deferred_Revenue_Monthly_Journal_Test_&amp;_Rec_MP List_Tx F3 Input" xfId="2512" xr:uid="{07301535-B08F-4CCC-954E-F51058E87CC9}"/>
    <cellStyle name="_APR10_Journals (2)_WE_n8496097_v12_Deferred_Revenue_Monthly_Journal_Test_&amp;_Rec_Project List" xfId="2513" xr:uid="{EA17711B-5598-4C2A-AAFF-2296C680B1D1}"/>
    <cellStyle name="_APR10_Journals (2)_WE_n8496097_v12_Deferred_Revenue_Monthly_Journal_Test_&amp;_Rec_Project List_Tx F3 Input" xfId="2514" xr:uid="{CA146C6F-9DCE-4172-88B3-F800A673B5E2}"/>
    <cellStyle name="_APR10_Journals (2)_WE_n8496097_v12_Deferred_Revenue_Monthly_Journal_Test_&amp;_Rec_Sheet1" xfId="2515" xr:uid="{6CFFCBBF-E4E9-4D41-9790-EAA0998A0759}"/>
    <cellStyle name="_APR10_Journals (2)_WE_n8496097_v12_Deferred_Revenue_Monthly_Journal_Test_&amp;_Rec_Sheet1_Tx F3 Input" xfId="2516" xr:uid="{B22661BA-C5BC-49F7-A7E3-C9E53ABB1217}"/>
    <cellStyle name="_APR10_Journals (2)_WE_n8496097_v12_Deferred_Revenue_Monthly_Journal_Test_&amp;_Rec_Sheet2" xfId="2517" xr:uid="{5A27C393-FB76-4C53-8460-6DE22C6C1597}"/>
    <cellStyle name="_APR10_Journals (2)_WE_n8496097_v12_Deferred_Revenue_Monthly_Journal_Test_&amp;_Rec_Sheet2_Tx F3 Input" xfId="2518" xr:uid="{AEE4CACA-FB5F-47A8-8A66-B09355CC7F64}"/>
    <cellStyle name="_APR10_Journals (2)_WE_n8496097_v12_Deferred_Revenue_Monthly_Journal_Test_&amp;_Rec_Sheet4" xfId="2519" xr:uid="{55E534F4-5B94-491D-8506-6C5ECDE541CC}"/>
    <cellStyle name="_APR10_Journals (2)_WE_n8496097_v12_Deferred_Revenue_Monthly_Journal_Test_&amp;_Rec_Sheet4_Tx F3 Input" xfId="2520" xr:uid="{BDA7E488-2566-419B-96B6-010C98C7FD7D}"/>
    <cellStyle name="_APR10_Journals (2)_WE_n8496097_v12_Deferred_Revenue_Monthly_Journal_Test_&amp;_Rec_Table - Funding" xfId="2521" xr:uid="{FBC7DA4E-35AF-4DB7-A95C-39D241561791}"/>
    <cellStyle name="_APR10_Journals (2)_WE_n8496097_v12_Deferred_Revenue_Monthly_Journal_Test_&amp;_Rec_Table - Funding_Tx F3 Input" xfId="2522" xr:uid="{9FE23009-E8BF-47FC-813E-ACD7B9700E42}"/>
    <cellStyle name="_APR10_Journals (2)_WE_n8496097_v12_Deferred_Revenue_Monthly_Journal_Test_&amp;_Rec_Tx" xfId="2523" xr:uid="{7AC4BCD0-8C0A-40E1-9D77-AFE17D790B1A}"/>
    <cellStyle name="_APR10_Journals (2)_WE_n8496097_v12_Deferred_Revenue_Monthly_Journal_Test_&amp;_Rec_Tx F3 Input" xfId="2524" xr:uid="{43C9A4C5-A8F3-4638-9FCA-1872D71485F7}"/>
    <cellStyle name="_APR10_Journals (2)_WE_n8496097_v12_Deferred_Revenue_Monthly_Journal_Test_&amp;_Rec_Tx_Tx F3 Input" xfId="2525" xr:uid="{9B933DBB-6281-45B5-BCF0-578694666A31}"/>
    <cellStyle name="_APR10_Journals (2)_WE_n8496097_v12_Deferred_Revenue_Monthly_Journal_Test_&amp;_Rec_Variance By Division" xfId="2526" xr:uid="{F5EE9818-3343-4C3A-AB2A-217C9F018659}"/>
    <cellStyle name="_APR10_Journals (2)_WE_n8496097_v12_Deferred_Revenue_Monthly_Journal_Test_&amp;_Rec_Variance By Division_Data_Graph" xfId="2527" xr:uid="{93A9FDA7-7F45-4C88-8C72-29C4D176ACA2}"/>
    <cellStyle name="_APR10_Journals (2)_WE_n8636408_v4_FY12_Forecast_items_to_be_submitted_by_Customer_Solutions_Snr_Commercial_Analyst" xfId="2528" xr:uid="{62E541E3-4B89-476B-B34D-4AB5065FDF7E}"/>
    <cellStyle name="_APR10_Journals (2)_WE_n8636408_v4_FY12_Forecast_items_to_be_submitted_by_Customer_Solutions_Snr_Commercial_Analyst_CF data" xfId="2529" xr:uid="{20908EA4-B068-4801-9823-999D446ED2B0}"/>
    <cellStyle name="_APR10_Journals (2)_WE_n8636408_v4_FY12_Forecast_items_to_be_submitted_by_Customer_Solutions_Snr_Commercial_Analyst_Data_Cashflow Data" xfId="2530" xr:uid="{36F6647B-DCC8-42F4-A576-E58678B299C1}"/>
    <cellStyle name="_APR10_Journals (2)_WE_n8636408_v4_FY12_Forecast_items_to_be_submitted_by_Customer_Solutions_Snr_Commercial_Analyst_Tx F3 Input" xfId="2531" xr:uid="{D436589F-250B-4603-9D43-6912CF125EFD}"/>
    <cellStyle name="_APR10_Journals (2)_WE_n8636408_v4_FY12_Forecast_items_to_be_submitted_by_Customer_Solutions_Snr_Commercial_Analyst_Variance By Division" xfId="2532" xr:uid="{38592631-B2DE-499A-9A29-AD220E367F35}"/>
    <cellStyle name="_APR10_Jun11" xfId="2533" xr:uid="{63E0C7DD-0B0D-4D10-91C5-14F2F1D65D75}"/>
    <cellStyle name="_APR10_JUN11 NETCIS" xfId="2534" xr:uid="{E5F809B2-9BE0-4537-9603-52F85C9B5CAB}"/>
    <cellStyle name="_APR10_JUN11 NETCIS_Access Solutions Capex and Opex report for January 2012" xfId="2535" xr:uid="{0E7E0B45-26D8-45C3-B9E6-E0FE4F077E70}"/>
    <cellStyle name="_APR10_JUN11 NETCIS_Access Solutions Capex and Opex report for January 2012_CF data" xfId="2536" xr:uid="{5AE8773E-B277-4B76-A996-A7667AE157CD}"/>
    <cellStyle name="_APR10_JUN11 NETCIS_Access Solutions Capex and Opex report for January 2012_Data_Cashflow Data" xfId="2537" xr:uid="{782534E6-519A-46DD-8B99-8069C9488ABD}"/>
    <cellStyle name="_APR10_JUN11 NETCIS_Access Solutions Capex and Opex report for January 2012_Tx F3 Input" xfId="2538" xr:uid="{DFD27F38-D1F7-4C60-AE68-5060D4B8FFF3}"/>
    <cellStyle name="_APR10_JUN11 NETCIS_Access Solutions Capex and Opex report for January 2012_Variance By Division" xfId="2539" xr:uid="{460D1A55-8B9E-49B7-BFF2-391CE06E52EF}"/>
    <cellStyle name="_APR10_JUN11 NETCIS_CF data" xfId="2540" xr:uid="{817DE228-B97A-4658-9035-948CB52A248E}"/>
    <cellStyle name="_APR10_JUN11 NETCIS_Data_Cashflow Data" xfId="2541" xr:uid="{B6F774A3-CF8B-4B8E-8C72-DFD47734ADD4}"/>
    <cellStyle name="_APR10_JUN11 NETCIS_Data_Cashflow Data_Data_Graph" xfId="2542" xr:uid="{3435479C-0A4F-4E53-B2F8-466C717CE4EC}"/>
    <cellStyle name="_APR10_JUN11 NETCIS_MP List" xfId="2543" xr:uid="{A4199F29-FBC6-4E7C-8B13-385D989B4AD5}"/>
    <cellStyle name="_APR10_JUN11 NETCIS_MP List_Tx F3 Input" xfId="2544" xr:uid="{8574019C-3FB3-4C9C-92B1-D9D4CAE957F2}"/>
    <cellStyle name="_APR10_JUN11 NETCIS_Project List" xfId="2545" xr:uid="{A6E9A9A2-C4FE-45B6-8A2B-7D50F4E70933}"/>
    <cellStyle name="_APR10_JUN11 NETCIS_Project List_Tx F3 Input" xfId="2546" xr:uid="{D14B38D5-386C-4F9B-A68D-376A906DEE70}"/>
    <cellStyle name="_APR10_JUN11 NETCIS_Sheet1" xfId="2547" xr:uid="{B1522F3C-A5FC-48F7-AD84-D91E53010D20}"/>
    <cellStyle name="_APR10_JUN11 NETCIS_Sheet1 2" xfId="2548" xr:uid="{7F255AB8-AE21-45C7-A497-D43752A2DF3E}"/>
    <cellStyle name="_APR10_JUN11 NETCIS_Sheet1_Tx F3 Input" xfId="2549" xr:uid="{5006009A-3D37-451C-8AA2-1FDC1DBB8009}"/>
    <cellStyle name="_APR10_JUN11 NETCIS_Sheet2" xfId="2550" xr:uid="{1442B1CE-F88D-4FE6-A165-F7568FF02710}"/>
    <cellStyle name="_APR10_JUN11 NETCIS_Sheet2_Tx F3 Input" xfId="2551" xr:uid="{A45AD907-3D12-43A4-AC08-06ACAD3C8F43}"/>
    <cellStyle name="_APR10_JUN11 NETCIS_Sheet4" xfId="2552" xr:uid="{396A6F76-75BC-4C93-B88A-0D47412407DA}"/>
    <cellStyle name="_APR10_JUN11 NETCIS_Sheet4_Tx F3 Input" xfId="2553" xr:uid="{98515493-219F-4983-98C5-8DC294CB5478}"/>
    <cellStyle name="_APR10_JUN11 NETCIS_Table - Funding" xfId="2554" xr:uid="{6064E6E4-681D-44F0-82D9-2EDEBA616AD9}"/>
    <cellStyle name="_APR10_JUN11 NETCIS_Table - Funding_Tx F3 Input" xfId="2555" xr:uid="{940816E5-CEED-46F5-AFC5-9B07B8D1C343}"/>
    <cellStyle name="_APR10_JUN11 NETCIS_Tx" xfId="2556" xr:uid="{5E8D2E44-EB4F-4CBD-A152-FA9B68DE9A03}"/>
    <cellStyle name="_APR10_JUN11 NETCIS_Tx F3 Input" xfId="2557" xr:uid="{582ADE37-7000-400E-98C0-3593E1EB0AB1}"/>
    <cellStyle name="_APR10_JUN11 NETCIS_Tx_Tx F3 Input" xfId="2558" xr:uid="{7932F2BE-056C-497D-8FF1-AA071B1F124D}"/>
    <cellStyle name="_APR10_JUN11 NETCIS_Variance By Division" xfId="2559" xr:uid="{37722A69-23F0-425D-99A3-A7D06E2AC336}"/>
    <cellStyle name="_APR10_JUN11 NETCIS_Variance By Division_Data_Graph" xfId="2560" xr:uid="{39ED1657-26DD-4351-8DE6-ADDBCE429993}"/>
    <cellStyle name="_APR10_JUN11 NETCIS_WE_n8496097_v12_Deferred_Revenue_Monthly_Journal_Test_&amp;_Rec" xfId="2561" xr:uid="{5E66002D-6CF4-4554-B71C-DAE49D3282FA}"/>
    <cellStyle name="_APR10_JUN11 NETCIS_WE_n8496097_v12_Deferred_Revenue_Monthly_Journal_Test_&amp;_Rec_CF data" xfId="2562" xr:uid="{19ADEFD4-34EC-47D9-8D36-B9CAC5968FE1}"/>
    <cellStyle name="_APR10_JUN11 NETCIS_WE_n8496097_v12_Deferred_Revenue_Monthly_Journal_Test_&amp;_Rec_Data_Cashflow Data" xfId="2563" xr:uid="{62B269F0-C991-447A-8CE6-BFE41A44C8D7}"/>
    <cellStyle name="_APR10_JUN11 NETCIS_WE_n8496097_v12_Deferred_Revenue_Monthly_Journal_Test_&amp;_Rec_Data_Cashflow Data_Data_Graph" xfId="2564" xr:uid="{402C751C-4EB4-4049-B27B-67E262F921A1}"/>
    <cellStyle name="_APR10_JUN11 NETCIS_WE_n8496097_v12_Deferred_Revenue_Monthly_Journal_Test_&amp;_Rec_MP List" xfId="2565" xr:uid="{0FB9FD4A-5702-47AE-BCEF-B9CAB5CBCA79}"/>
    <cellStyle name="_APR10_JUN11 NETCIS_WE_n8496097_v12_Deferred_Revenue_Monthly_Journal_Test_&amp;_Rec_MP List_Tx F3 Input" xfId="2566" xr:uid="{582464F9-33C0-43C3-A58C-E9C7D98748A9}"/>
    <cellStyle name="_APR10_JUN11 NETCIS_WE_n8496097_v12_Deferred_Revenue_Monthly_Journal_Test_&amp;_Rec_Project List" xfId="2567" xr:uid="{96C181ED-33C0-470D-A333-13AFDC931789}"/>
    <cellStyle name="_APR10_JUN11 NETCIS_WE_n8496097_v12_Deferred_Revenue_Monthly_Journal_Test_&amp;_Rec_Project List_Tx F3 Input" xfId="2568" xr:uid="{DB4DF521-0558-44B0-B1CD-C94975307CD2}"/>
    <cellStyle name="_APR10_JUN11 NETCIS_WE_n8496097_v12_Deferred_Revenue_Monthly_Journal_Test_&amp;_Rec_Sheet1" xfId="2569" xr:uid="{7A8CE1D9-8634-41E5-AB68-BCE8B00158C3}"/>
    <cellStyle name="_APR10_JUN11 NETCIS_WE_n8496097_v12_Deferred_Revenue_Monthly_Journal_Test_&amp;_Rec_Sheet1_Tx F3 Input" xfId="2570" xr:uid="{E6BD3AC9-5C09-4E7C-9D4E-07203C8E0F7B}"/>
    <cellStyle name="_APR10_JUN11 NETCIS_WE_n8496097_v12_Deferred_Revenue_Monthly_Journal_Test_&amp;_Rec_Sheet2" xfId="2571" xr:uid="{7A0D195F-0A72-4535-A8D5-7D42434D9376}"/>
    <cellStyle name="_APR10_JUN11 NETCIS_WE_n8496097_v12_Deferred_Revenue_Monthly_Journal_Test_&amp;_Rec_Sheet2_Tx F3 Input" xfId="2572" xr:uid="{33B82A28-35FA-4179-8FFE-F8ED2EEC2DC9}"/>
    <cellStyle name="_APR10_JUN11 NETCIS_WE_n8496097_v12_Deferred_Revenue_Monthly_Journal_Test_&amp;_Rec_Sheet4" xfId="2573" xr:uid="{374973AD-DB54-4A9B-9099-AA943B9CCBB6}"/>
    <cellStyle name="_APR10_JUN11 NETCIS_WE_n8496097_v12_Deferred_Revenue_Monthly_Journal_Test_&amp;_Rec_Sheet4_Tx F3 Input" xfId="2574" xr:uid="{8D19C489-D8F1-4129-A369-A07A03360330}"/>
    <cellStyle name="_APR10_JUN11 NETCIS_WE_n8496097_v12_Deferred_Revenue_Monthly_Journal_Test_&amp;_Rec_Table - Funding" xfId="2575" xr:uid="{6817D479-B3EF-40BC-AAC6-0A92F7499250}"/>
    <cellStyle name="_APR10_JUN11 NETCIS_WE_n8496097_v12_Deferred_Revenue_Monthly_Journal_Test_&amp;_Rec_Table - Funding_Tx F3 Input" xfId="2576" xr:uid="{EE324B6A-EA86-4E82-ABB9-35A155FEE3C0}"/>
    <cellStyle name="_APR10_JUN11 NETCIS_WE_n8496097_v12_Deferred_Revenue_Monthly_Journal_Test_&amp;_Rec_Tx" xfId="2577" xr:uid="{39CC194C-9AFA-44FF-A929-0E4BE53BDF3A}"/>
    <cellStyle name="_APR10_JUN11 NETCIS_WE_n8496097_v12_Deferred_Revenue_Monthly_Journal_Test_&amp;_Rec_Tx F3 Input" xfId="2578" xr:uid="{44B539E2-EFDA-45CD-AD77-47B418A4C8D9}"/>
    <cellStyle name="_APR10_JUN11 NETCIS_WE_n8496097_v12_Deferred_Revenue_Monthly_Journal_Test_&amp;_Rec_Tx_Tx F3 Input" xfId="2579" xr:uid="{BBB796C9-4E0E-45DB-BFD2-9AB1273724AA}"/>
    <cellStyle name="_APR10_JUN11 NETCIS_WE_n8496097_v12_Deferred_Revenue_Monthly_Journal_Test_&amp;_Rec_Variance By Division" xfId="2580" xr:uid="{A5870D94-7EFF-4F53-B170-380F65F4049B}"/>
    <cellStyle name="_APR10_JUN11 NETCIS_WE_n8496097_v12_Deferred_Revenue_Monthly_Journal_Test_&amp;_Rec_Variance By Division_Data_Graph" xfId="2581" xr:uid="{84125D32-6B45-4D55-9671-22D91F056897}"/>
    <cellStyle name="_APR10_JUN11 NETCIS_WE_n8636408_v4_FY12_Forecast_items_to_be_submitted_by_Customer_Solutions_Snr_Commercial_Analyst" xfId="2582" xr:uid="{1ACF0CA6-0B5F-4DB9-B5A4-D807D026B19B}"/>
    <cellStyle name="_APR10_JUN11 NETCIS_WE_n8636408_v4_FY12_Forecast_items_to_be_submitted_by_Customer_Solutions_Snr_Commercial_Analyst_CF data" xfId="2583" xr:uid="{8F7D24A0-9430-4C50-9E28-564EF2F3A079}"/>
    <cellStyle name="_APR10_JUN11 NETCIS_WE_n8636408_v4_FY12_Forecast_items_to_be_submitted_by_Customer_Solutions_Snr_Commercial_Analyst_Data_Cashflow Data" xfId="2584" xr:uid="{9BF7C3F9-F93D-4D89-80A1-CB25514306E4}"/>
    <cellStyle name="_APR10_JUN11 NETCIS_WE_n8636408_v4_FY12_Forecast_items_to_be_submitted_by_Customer_Solutions_Snr_Commercial_Analyst_Tx F3 Input" xfId="2585" xr:uid="{DDB455F5-A23E-473E-9F48-920E2A76612F}"/>
    <cellStyle name="_APR10_JUN11 NETCIS_WE_n8636408_v4_FY12_Forecast_items_to_be_submitted_by_Customer_Solutions_Snr_Commercial_Analyst_Variance By Division" xfId="2586" xr:uid="{6A121A83-48D8-4CF8-BC06-EF7718E9A874}"/>
    <cellStyle name="_APR10_Jun11_Access Solutions Capex and Opex report for January 2012" xfId="2587" xr:uid="{F5BF57BF-56C9-4B48-A9AE-6CA303E62DD4}"/>
    <cellStyle name="_APR10_Jun11_Access Solutions Capex and Opex report for January 2012_CF data" xfId="2588" xr:uid="{235EE055-F24D-4E94-AAEA-6D3F9F5885DD}"/>
    <cellStyle name="_APR10_Jun11_Access Solutions Capex and Opex report for January 2012_Data_Cashflow Data" xfId="2589" xr:uid="{8BDE707E-6ABC-49AB-B529-6B231880C5C6}"/>
    <cellStyle name="_APR10_Jun11_Access Solutions Capex and Opex report for January 2012_Variance By Division" xfId="2590" xr:uid="{3F31DF0A-7208-4EDE-9DD5-532CA16AF0CA}"/>
    <cellStyle name="_APR10_Jun11_CF data" xfId="2591" xr:uid="{0261E69D-4981-499C-BAEC-125A940BA950}"/>
    <cellStyle name="_APR10_Jun11_Data_Cashflow Data" xfId="2592" xr:uid="{AEFD3A9F-FB0E-430C-971C-44CE7A860FA3}"/>
    <cellStyle name="_APR10_Jun11_Data_Cashflow Data_Data_Graph" xfId="2593" xr:uid="{4943016E-1969-4E9A-9FBF-1206A5E72999}"/>
    <cellStyle name="_APR10_Jun11_MP List" xfId="2594" xr:uid="{BC6E61FC-9C25-4EF3-A9DF-D63384FDA313}"/>
    <cellStyle name="_APR10_Jun11_MP List_Tx F3 Input" xfId="2595" xr:uid="{2EAF2304-0E22-4FA9-9B63-0F8C4C4B7DFF}"/>
    <cellStyle name="_APR10_Jun11_Project List" xfId="2596" xr:uid="{3E43A0E3-864D-4EA1-9B4F-B3798E6F3333}"/>
    <cellStyle name="_APR10_Jun11_Project List_Tx F3 Input" xfId="2597" xr:uid="{CF2840B2-2F2C-4E5B-A6DB-12C4FDC4E535}"/>
    <cellStyle name="_APR10_Jun11_Sheet1" xfId="2598" xr:uid="{254856FF-7005-43DD-8EAF-06262271DEB4}"/>
    <cellStyle name="_APR10_Jun11_Sheet1_Tx F3 Input" xfId="2599" xr:uid="{4A0E6849-4C1D-4426-8429-3285837983B9}"/>
    <cellStyle name="_APR10_Jun11_Sheet2" xfId="2600" xr:uid="{00169633-C8A0-46F9-B202-83FA1AF30F4C}"/>
    <cellStyle name="_APR10_Jun11_Sheet2_Tx F3 Input" xfId="2601" xr:uid="{99D6A6AD-B129-48DD-8A1E-BD84505D7BC9}"/>
    <cellStyle name="_APR10_Jun11_Sheet4" xfId="2602" xr:uid="{923145E6-63A9-443C-8E5C-49652EFEE711}"/>
    <cellStyle name="_APR10_Jun11_Sheet4_Tx F3 Input" xfId="2603" xr:uid="{B4A4757C-A2BF-4531-A248-94AFC1F7CA58}"/>
    <cellStyle name="_APR10_Jun11_Table - Funding" xfId="2604" xr:uid="{DF26E283-1E5C-4F1A-8F7E-A81EA3DA34E5}"/>
    <cellStyle name="_APR10_Jun11_Table - Funding_Tx F3 Input" xfId="2605" xr:uid="{6166E1D8-5E3E-49A4-B6F4-A3DA59F8140A}"/>
    <cellStyle name="_APR10_Jun11_Tx" xfId="2606" xr:uid="{B47F24B0-2542-4B32-9361-745B2A856138}"/>
    <cellStyle name="_APR10_Jun11_Tx F3 Input" xfId="2607" xr:uid="{344F13C8-A32D-42FC-ACA1-4BFB681F1BD1}"/>
    <cellStyle name="_APR10_Jun11_Tx_Tx F3 Input" xfId="2608" xr:uid="{D2256017-1DBD-478D-9C97-B4B1CD74E29F}"/>
    <cellStyle name="_APR10_Jun11_Variance By Division" xfId="2609" xr:uid="{E33ADEC5-A944-4DB5-A8C1-66D796D3EA93}"/>
    <cellStyle name="_APR10_Jun11_Variance By Division_Data_Graph" xfId="2610" xr:uid="{53BD410F-8073-4A47-864F-7FF569A3EDA6}"/>
    <cellStyle name="_APR10_Jun11_WE_n8496097_v12_Deferred_Revenue_Monthly_Journal_Test_&amp;_Rec" xfId="2611" xr:uid="{9FF4A77A-8771-4921-B349-387A68CFFD3D}"/>
    <cellStyle name="_APR10_Jun11_WE_n8496097_v12_Deferred_Revenue_Monthly_Journal_Test_&amp;_Rec_CF data" xfId="2612" xr:uid="{9BB64A08-AB73-414E-A765-2D069B1E9DFB}"/>
    <cellStyle name="_APR10_Jun11_WE_n8496097_v12_Deferred_Revenue_Monthly_Journal_Test_&amp;_Rec_Data_Cashflow Data" xfId="2613" xr:uid="{13CC5EAC-E701-408B-9E4B-ADE6B777B7B5}"/>
    <cellStyle name="_APR10_Jun11_WE_n8496097_v12_Deferred_Revenue_Monthly_Journal_Test_&amp;_Rec_Data_Cashflow Data_Data_Graph" xfId="2614" xr:uid="{9551925B-0A3F-4A07-8104-542685D345A7}"/>
    <cellStyle name="_APR10_Jun11_WE_n8496097_v12_Deferred_Revenue_Monthly_Journal_Test_&amp;_Rec_MP List" xfId="2615" xr:uid="{32991490-B344-4E84-B6AD-7AB33684CF24}"/>
    <cellStyle name="_APR10_Jun11_WE_n8496097_v12_Deferred_Revenue_Monthly_Journal_Test_&amp;_Rec_MP List_Tx F3 Input" xfId="2616" xr:uid="{FDE788F6-B869-4BD8-B918-65CED84BC1C0}"/>
    <cellStyle name="_APR10_Jun11_WE_n8496097_v12_Deferred_Revenue_Monthly_Journal_Test_&amp;_Rec_Project List" xfId="2617" xr:uid="{EFF99C55-0A83-4CD8-B0D3-75F70F92E747}"/>
    <cellStyle name="_APR10_Jun11_WE_n8496097_v12_Deferred_Revenue_Monthly_Journal_Test_&amp;_Rec_Project List_Tx F3 Input" xfId="2618" xr:uid="{216AD9D5-725F-4306-AAB3-B515BF43D23D}"/>
    <cellStyle name="_APR10_Jun11_WE_n8496097_v12_Deferred_Revenue_Monthly_Journal_Test_&amp;_Rec_Sheet1" xfId="2619" xr:uid="{3C311D12-332F-4B96-A179-0145BD0249D4}"/>
    <cellStyle name="_APR10_Jun11_WE_n8496097_v12_Deferred_Revenue_Monthly_Journal_Test_&amp;_Rec_Sheet1 2" xfId="2620" xr:uid="{59E4B5C0-55D3-4D02-BF12-E02010181DEC}"/>
    <cellStyle name="_APR10_Jun11_WE_n8496097_v12_Deferred_Revenue_Monthly_Journal_Test_&amp;_Rec_Sheet1_Tx F3 Input" xfId="2621" xr:uid="{0C1675D7-5F7D-4389-A9BA-9E470C082D1C}"/>
    <cellStyle name="_APR10_Jun11_WE_n8496097_v12_Deferred_Revenue_Monthly_Journal_Test_&amp;_Rec_Sheet2" xfId="2622" xr:uid="{8EE7BE49-A4A6-4569-B738-0680319EC3DB}"/>
    <cellStyle name="_APR10_Jun11_WE_n8496097_v12_Deferred_Revenue_Monthly_Journal_Test_&amp;_Rec_Sheet2_Tx F3 Input" xfId="2623" xr:uid="{96B59E31-C4B4-45DA-A7D6-734398157FAB}"/>
    <cellStyle name="_APR10_Jun11_WE_n8496097_v12_Deferred_Revenue_Monthly_Journal_Test_&amp;_Rec_Sheet4" xfId="2624" xr:uid="{561BB89A-7AF5-49D6-9DA0-8ED23FEA5F86}"/>
    <cellStyle name="_APR10_Jun11_WE_n8496097_v12_Deferred_Revenue_Monthly_Journal_Test_&amp;_Rec_Sheet4_Tx F3 Input" xfId="2625" xr:uid="{BEBFD369-646F-4061-9026-1E824DBA9275}"/>
    <cellStyle name="_APR10_Jun11_WE_n8496097_v12_Deferred_Revenue_Monthly_Journal_Test_&amp;_Rec_Table - Funding" xfId="2626" xr:uid="{DF0507CA-F087-452A-A291-80946539D7F5}"/>
    <cellStyle name="_APR10_Jun11_WE_n8496097_v12_Deferred_Revenue_Monthly_Journal_Test_&amp;_Rec_Table - Funding_Tx F3 Input" xfId="2627" xr:uid="{A3AE54BF-4FCE-47FE-9E8E-4A8FB4B58C89}"/>
    <cellStyle name="_APR10_Jun11_WE_n8496097_v12_Deferred_Revenue_Monthly_Journal_Test_&amp;_Rec_Tx" xfId="2628" xr:uid="{E326D47C-00A0-4C6E-B7B1-10F03FA2DC7F}"/>
    <cellStyle name="_APR10_Jun11_WE_n8496097_v12_Deferred_Revenue_Monthly_Journal_Test_&amp;_Rec_Tx 2" xfId="2629" xr:uid="{193C3C7A-0FF6-44CF-870C-EFE65D18C786}"/>
    <cellStyle name="_APR10_Jun11_WE_n8496097_v12_Deferred_Revenue_Monthly_Journal_Test_&amp;_Rec_Tx F3 Input" xfId="2630" xr:uid="{B3CBBFCD-97B3-404B-AD51-7C5583CFBB99}"/>
    <cellStyle name="_APR10_Jun11_WE_n8496097_v12_Deferred_Revenue_Monthly_Journal_Test_&amp;_Rec_Tx_Tx F3 Input" xfId="2631" xr:uid="{67F962FF-B0DE-4757-9D06-F97107035A38}"/>
    <cellStyle name="_APR10_Jun11_WE_n8496097_v12_Deferred_Revenue_Monthly_Journal_Test_&amp;_Rec_Variance By Division" xfId="2632" xr:uid="{503A099A-CDF2-4C4A-8507-B6B3C521B8ED}"/>
    <cellStyle name="_APR10_Jun11_WE_n8496097_v12_Deferred_Revenue_Monthly_Journal_Test_&amp;_Rec_Variance By Division_Data_Graph" xfId="2633" xr:uid="{5E1BAB9A-F102-451D-B74D-78EBFED61B8F}"/>
    <cellStyle name="_APR10_Jun11_WE_n8636408_v4_FY12_Forecast_items_to_be_submitted_by_Customer_Solutions_Snr_Commercial_Analyst" xfId="2634" xr:uid="{21877ECB-3DAE-43FF-8731-83F4AEEB87A2}"/>
    <cellStyle name="_APR10_Jun11_WE_n8636408_v4_FY12_Forecast_items_to_be_submitted_by_Customer_Solutions_Snr_Commercial_Analyst_CF data" xfId="2635" xr:uid="{58C3CE32-F0AC-4F37-85BE-887780AFFF8F}"/>
    <cellStyle name="_APR10_Jun11_WE_n8636408_v4_FY12_Forecast_items_to_be_submitted_by_Customer_Solutions_Snr_Commercial_Analyst_Data_Cashflow Data" xfId="2636" xr:uid="{C5446C92-ED37-4B97-952B-3C335B226FFC}"/>
    <cellStyle name="_APR10_Jun11_WE_n8636408_v4_FY12_Forecast_items_to_be_submitted_by_Customer_Solutions_Snr_Commercial_Analyst_Tx F3 Input" xfId="2637" xr:uid="{54B2DDD9-9716-4B8A-9712-27BCD7FD3D96}"/>
    <cellStyle name="_APR10_Jun11_WE_n8636408_v4_FY12_Forecast_items_to_be_submitted_by_Customer_Solutions_Snr_Commercial_Analyst_Variance By Division" xfId="2638" xr:uid="{D05B8FED-C1A2-4E50-9C92-F4E18EF97B56}"/>
    <cellStyle name="_APR10_MP List" xfId="2639" xr:uid="{9607F0C4-510C-4BF4-85F0-72DDE20BD709}"/>
    <cellStyle name="_APR10_MP List_Tx F3 Input" xfId="2640" xr:uid="{F518A40E-7795-4BE2-B0A0-2760573BD4C2}"/>
    <cellStyle name="_APR10_Project List" xfId="2641" xr:uid="{5772C5EE-25C9-48A6-851D-E124BED563E1}"/>
    <cellStyle name="_APR10_Project List_Tx F3 Input" xfId="2642" xr:uid="{E6C1EDDA-797A-4096-8026-E4614FDFE20B}"/>
    <cellStyle name="_APR10_Sheet1" xfId="2643" xr:uid="{64E81227-2A35-477F-80C9-1716FF2DEDCE}"/>
    <cellStyle name="_APR10_Sheet1_1" xfId="2644" xr:uid="{4BC816DA-F8DC-4026-99D9-04566DEF4233}"/>
    <cellStyle name="_APR10_Sheet1_1 2" xfId="2645" xr:uid="{84DE7A5E-9D9B-4441-A0C2-E48AD98607F7}"/>
    <cellStyle name="_APR10_Sheet1_1_Tx F3 Input" xfId="2646" xr:uid="{131E469D-F004-4518-9515-3489309DA33D}"/>
    <cellStyle name="_APR10_Sheet1_Access Solutions Capex and Opex report for January 2012" xfId="2647" xr:uid="{7CAB6324-8D60-4CE5-8B0F-7628AB8ED3F6}"/>
    <cellStyle name="_APR10_Sheet1_Access Solutions Capex and Opex report for January 2012_CF data" xfId="2648" xr:uid="{C36CE184-FAD6-426C-A1E8-D1761842EC11}"/>
    <cellStyle name="_APR10_Sheet1_Access Solutions Capex and Opex report for January 2012_Data_Cashflow Data" xfId="2649" xr:uid="{E74E1802-88ED-4D3F-9EDA-8D303C9E6DF7}"/>
    <cellStyle name="_APR10_Sheet1_Access Solutions Capex and Opex report for January 2012_Tx F3 Input" xfId="2650" xr:uid="{F938CE2C-E492-4C69-A0AF-7F73E8658E9C}"/>
    <cellStyle name="_APR10_Sheet1_Access Solutions Capex and Opex report for January 2012_Variance By Division" xfId="2651" xr:uid="{CCB9E8AF-44CD-4512-B86A-3C4E09B0B42C}"/>
    <cellStyle name="_APR10_Sheet1_CF data" xfId="2652" xr:uid="{3B50F47E-D4B4-4633-8D2A-32A382F0CF4E}"/>
    <cellStyle name="_APR10_Sheet1_Data_Cashflow Data" xfId="2653" xr:uid="{8DB2B452-64D7-4C1C-A4B4-97971051BB54}"/>
    <cellStyle name="_APR10_Sheet1_Data_Cashflow Data_Data_Graph" xfId="2654" xr:uid="{E938DC7E-1EEC-48F2-B882-C43A87B60413}"/>
    <cellStyle name="_APR10_Sheet1_MP List_Tx F3 Input" xfId="2655" xr:uid="{11B93179-9B3A-46FC-BCC1-49E5E38843A4}"/>
    <cellStyle name="_APR10_Sheet1_Project List" xfId="2656" xr:uid="{878BBB1A-74F3-461A-82FC-75CF5D8721B1}"/>
    <cellStyle name="_APR10_Sheet1_Project List_Tx F3 Input" xfId="2657" xr:uid="{4C1FF68E-EA38-49B5-9E95-318E9034BE7C}"/>
    <cellStyle name="_APR10_Sheet1_Sheet1" xfId="2658" xr:uid="{2002ABEE-FAFE-41DA-9C30-8D2DCF30F78B}"/>
    <cellStyle name="_APR10_Sheet1_Sheet1_Tx F3 Input" xfId="2659" xr:uid="{E35BE4CC-E143-40ED-8ECF-EBB1ECE24291}"/>
    <cellStyle name="_APR10_Sheet1_Sheet2" xfId="2660" xr:uid="{865F9CD5-8CA1-4F1E-8C1D-FC1EE5478CF3}"/>
    <cellStyle name="_APR10_Sheet1_Sheet2_Tx F3 Input" xfId="2661" xr:uid="{711C6DC4-8971-4695-AE8C-6DC555A9D631}"/>
    <cellStyle name="_APR10_Sheet1_Sheet4" xfId="2662" xr:uid="{33D0958A-4AEA-456D-9E0A-116C55E9EF4B}"/>
    <cellStyle name="_APR10_Sheet1_Sheet4_Tx F3 Input" xfId="2663" xr:uid="{EFE4BE47-6CA4-4763-9491-5C500268C356}"/>
    <cellStyle name="_APR10_Sheet1_Table - Funding" xfId="2664" xr:uid="{3F6FEAC5-AF0E-4DBC-8BA1-543FADC47D76}"/>
    <cellStyle name="_APR10_Sheet1_Table - Funding_Tx F3 Input" xfId="2665" xr:uid="{4571E28E-C716-4E37-A3C1-BFBB035B8A6A}"/>
    <cellStyle name="_APR10_Sheet1_Tx" xfId="2666" xr:uid="{2A2479A9-DF63-4049-8E7C-A829B96B56C7}"/>
    <cellStyle name="_APR10_Sheet1_Tx F3 Input" xfId="2667" xr:uid="{4485E6D1-B41E-4519-9AEE-B9A275F30113}"/>
    <cellStyle name="_APR10_Sheet1_Tx_Tx F3 Input" xfId="2668" xr:uid="{CADE34FC-D80D-4D1B-BFCF-81637681801B}"/>
    <cellStyle name="_APR10_Sheet1_Variance By Division" xfId="2669" xr:uid="{E5124DBE-305F-4FBF-A22D-8E33ACC51A18}"/>
    <cellStyle name="_APR10_Sheet1_Variance By Division_Data_Graph" xfId="2670" xr:uid="{3555F856-92FA-4B72-BFEE-2433D977AE43}"/>
    <cellStyle name="_APR10_Sheet1_WE_n8496097_v12_Deferred_Revenue_Monthly_Journal_Test_&amp;_Rec" xfId="2671" xr:uid="{6784F015-D7D8-4250-B802-CB6996777517}"/>
    <cellStyle name="_APR10_Sheet1_WE_n8496097_v12_Deferred_Revenue_Monthly_Journal_Test_&amp;_Rec_CF data" xfId="2672" xr:uid="{D3F27AC4-E283-42E3-B7FE-218FBF61ADCD}"/>
    <cellStyle name="_APR10_Sheet1_WE_n8496097_v12_Deferred_Revenue_Monthly_Journal_Test_&amp;_Rec_Data_Cashflow Data" xfId="2673" xr:uid="{0FEC0758-7947-44CC-9FF0-79BB08F0F7C7}"/>
    <cellStyle name="_APR10_Sheet1_WE_n8496097_v12_Deferred_Revenue_Monthly_Journal_Test_&amp;_Rec_Data_Cashflow Data_Data_Graph" xfId="2674" xr:uid="{7A5BD90D-92DA-4EB3-AEC1-FCA1CA45527F}"/>
    <cellStyle name="_APR10_Sheet1_WE_n8496097_v12_Deferred_Revenue_Monthly_Journal_Test_&amp;_Rec_MP List" xfId="2675" xr:uid="{EE954135-71DF-400C-84FA-2C08950E91F9}"/>
    <cellStyle name="_APR10_Sheet1_WE_n8496097_v12_Deferred_Revenue_Monthly_Journal_Test_&amp;_Rec_MP List_Tx F3 Input" xfId="2676" xr:uid="{B348F2AD-425A-4B3B-AC43-9CD3DB4D0209}"/>
    <cellStyle name="_APR10_Sheet1_WE_n8496097_v12_Deferred_Revenue_Monthly_Journal_Test_&amp;_Rec_Project List" xfId="2677" xr:uid="{7A0D2078-4F4E-40AF-836C-ABCA04AC14A5}"/>
    <cellStyle name="_APR10_Sheet1_WE_n8496097_v12_Deferred_Revenue_Monthly_Journal_Test_&amp;_Rec_Project List_Tx F3 Input" xfId="2678" xr:uid="{7BD0E099-1593-45ED-AB18-A367F3792210}"/>
    <cellStyle name="_APR10_Sheet1_WE_n8496097_v12_Deferred_Revenue_Monthly_Journal_Test_&amp;_Rec_Sheet1" xfId="2679" xr:uid="{5245DA7A-2988-4807-A230-88C2EC125295}"/>
    <cellStyle name="_APR10_Sheet1_WE_n8496097_v12_Deferred_Revenue_Monthly_Journal_Test_&amp;_Rec_Sheet1_Tx F3 Input" xfId="2680" xr:uid="{12383D1A-AB08-4F73-A1B6-09EDB1AC3E40}"/>
    <cellStyle name="_APR10_Sheet1_WE_n8496097_v12_Deferred_Revenue_Monthly_Journal_Test_&amp;_Rec_Sheet2" xfId="2681" xr:uid="{E3F1D131-6F83-4149-8E75-C117EEEA612E}"/>
    <cellStyle name="_APR10_Sheet1_WE_n8496097_v12_Deferred_Revenue_Monthly_Journal_Test_&amp;_Rec_Sheet2_Tx F3 Input" xfId="2682" xr:uid="{96353109-CDC0-4B71-BFA0-47816BFE804E}"/>
    <cellStyle name="_APR10_Sheet1_WE_n8496097_v12_Deferred_Revenue_Monthly_Journal_Test_&amp;_Rec_Sheet4" xfId="2683" xr:uid="{E8135FC6-4775-4CE8-87EE-AD5054ADCB05}"/>
    <cellStyle name="_APR10_Sheet1_WE_n8496097_v12_Deferred_Revenue_Monthly_Journal_Test_&amp;_Rec_Sheet4_Tx F3 Input" xfId="2684" xr:uid="{C22D2F44-3CBA-44CA-95F8-62D7E90CE765}"/>
    <cellStyle name="_APR10_Sheet1_WE_n8496097_v12_Deferred_Revenue_Monthly_Journal_Test_&amp;_Rec_Table - Funding" xfId="2685" xr:uid="{3CF2699B-41BE-4600-A1C1-989BFB0EDF04}"/>
    <cellStyle name="_APR10_Sheet1_WE_n8496097_v12_Deferred_Revenue_Monthly_Journal_Test_&amp;_Rec_Table - Funding_Tx F3 Input" xfId="2686" xr:uid="{759BCF31-C624-4154-AB80-06677BE2D7D6}"/>
    <cellStyle name="_APR10_Sheet1_WE_n8496097_v12_Deferred_Revenue_Monthly_Journal_Test_&amp;_Rec_Tx" xfId="2687" xr:uid="{9EA87ADF-1726-4095-942F-E1215EA99029}"/>
    <cellStyle name="_APR10_Sheet1_WE_n8496097_v12_Deferred_Revenue_Monthly_Journal_Test_&amp;_Rec_Tx F3 Input" xfId="2688" xr:uid="{ABD16C25-D5CE-46F5-B89E-90607EC54680}"/>
    <cellStyle name="_APR10_Sheet1_WE_n8496097_v12_Deferred_Revenue_Monthly_Journal_Test_&amp;_Rec_Tx_Tx F3 Input" xfId="2689" xr:uid="{914D7813-8E42-4BBB-BC3B-1D81EF6DFC70}"/>
    <cellStyle name="_APR10_Sheet1_WE_n8496097_v12_Deferred_Revenue_Monthly_Journal_Test_&amp;_Rec_Variance By Division" xfId="2690" xr:uid="{9218D951-2E35-43CF-84D2-6A0B19DE36E3}"/>
    <cellStyle name="_APR10_Sheet1_WE_n8496097_v12_Deferred_Revenue_Monthly_Journal_Test_&amp;_Rec_Variance By Division_Data_Graph" xfId="2691" xr:uid="{AE67FA82-AE25-49AB-8918-ED712B3D0EE5}"/>
    <cellStyle name="_APR10_Sheet1_WE_n8636408_v4_FY12_Forecast_items_to_be_submitted_by_Customer_Solutions_Snr_Commercial_Analyst" xfId="2692" xr:uid="{29A86F87-AEF9-4159-A56E-C190A6BDEE0E}"/>
    <cellStyle name="_APR10_Sheet1_WE_n8636408_v4_FY12_Forecast_items_to_be_submitted_by_Customer_Solutions_Snr_Commercial_Analyst_CF data" xfId="2693" xr:uid="{F06E7CC6-8964-454C-AF3B-01D35C424031}"/>
    <cellStyle name="_APR10_Sheet1_WE_n8636408_v4_FY12_Forecast_items_to_be_submitted_by_Customer_Solutions_Snr_Commercial_Analyst_Data_Cashflow Data" xfId="2694" xr:uid="{CD401C83-8E47-4F31-8893-C4FCA6BA69DB}"/>
    <cellStyle name="_APR10_Sheet1_WE_n8636408_v4_FY12_Forecast_items_to_be_submitted_by_Customer_Solutions_Snr_Commercial_Analyst_Tx F3 Input" xfId="2695" xr:uid="{C68BA8A6-4C7B-4A2F-B085-4C96C44097AB}"/>
    <cellStyle name="_APR10_Sheet1_WE_n8636408_v4_FY12_Forecast_items_to_be_submitted_by_Customer_Solutions_Snr_Commercial_Analyst_Variance By Division" xfId="2696" xr:uid="{B1F64520-29CC-4232-B93A-7B7CE0C8FE50}"/>
    <cellStyle name="_APR10_Sheet2" xfId="2697" xr:uid="{5F6F17AE-AEE8-4119-8B1A-89D406B82BE5}"/>
    <cellStyle name="_APR10_Sheet2 2" xfId="2698" xr:uid="{12BCE719-C0EF-4F79-A138-FA6F2BFDF783}"/>
    <cellStyle name="_APR10_Sheet2_Tx F3 Input" xfId="2699" xr:uid="{DE5CC125-3877-470C-96CA-76A8ADB20F8F}"/>
    <cellStyle name="_APR10_Sheet4" xfId="2700" xr:uid="{C52FB28E-481C-4498-AF97-ECB5262E3C2B}"/>
    <cellStyle name="_APR10_Sheet4_Tx F3 Input" xfId="2701" xr:uid="{B0844C84-0F8E-43DC-8363-862961D72DBF}"/>
    <cellStyle name="_APR10_Table - Funding" xfId="2702" xr:uid="{7AD025B5-8032-4C96-A415-453E48578A18}"/>
    <cellStyle name="_APR10_Table - Funding_Tx F3 Input" xfId="2703" xr:uid="{638507C5-DA47-4517-BE1A-6903D4CD3364}"/>
    <cellStyle name="_APR10_Tx" xfId="2704" xr:uid="{3A41A5A4-2D72-4EBD-BE2A-92EB6B2EF78A}"/>
    <cellStyle name="_APR10_Tx F3 Input" xfId="2705" xr:uid="{D8308573-306A-4D30-8E16-1BFFA213353F}"/>
    <cellStyle name="_APR10_Tx_Tx F3 Input" xfId="2706" xr:uid="{5840EB58-BF87-4DD1-83FC-E0FFA96C1D76}"/>
    <cellStyle name="_APR10_Variance By Division" xfId="2707" xr:uid="{C4C0949C-A03B-40E6-81BC-9E55D840CFE7}"/>
    <cellStyle name="_APR10_Variance By Division_Data_Graph" xfId="2708" xr:uid="{56C493E6-E750-4F77-88CD-78F7E5328BFB}"/>
    <cellStyle name="_APR10_WE_n8496097_v12_Deferred_Revenue_Monthly_Journal_Test_&amp;_Rec" xfId="2709" xr:uid="{73665D4D-9B48-4A36-9FB4-FF550C744E11}"/>
    <cellStyle name="_APR10_WE_n8496097_v12_Deferred_Revenue_Monthly_Journal_Test_&amp;_Rec_CF data" xfId="2710" xr:uid="{1759E0DF-13A8-44F6-A2E4-3833B8F6CFD1}"/>
    <cellStyle name="_APR10_WE_n8496097_v12_Deferred_Revenue_Monthly_Journal_Test_&amp;_Rec_Data_Cashflow Data" xfId="2711" xr:uid="{D75C69AE-F545-461B-9EB6-365EB996F9A1}"/>
    <cellStyle name="_APR10_WE_n8496097_v12_Deferred_Revenue_Monthly_Journal_Test_&amp;_Rec_Data_Cashflow Data_Data_Graph" xfId="2712" xr:uid="{08C863E3-C1A2-4828-AF4D-9D060B84DAC3}"/>
    <cellStyle name="_APR10_WE_n8496097_v12_Deferred_Revenue_Monthly_Journal_Test_&amp;_Rec_MP List" xfId="2713" xr:uid="{C674A8D0-C47C-45A7-8B56-D48B6AC3A123}"/>
    <cellStyle name="_APR10_WE_n8496097_v12_Deferred_Revenue_Monthly_Journal_Test_&amp;_Rec_MP List_Tx F3 Input" xfId="2714" xr:uid="{83AE2AF9-4083-4264-BE91-7AD1ED0AC8ED}"/>
    <cellStyle name="_APR10_WE_n8496097_v12_Deferred_Revenue_Monthly_Journal_Test_&amp;_Rec_Project List" xfId="2715" xr:uid="{475253B6-00CF-46E3-8562-452B0108A0EB}"/>
    <cellStyle name="_APR10_WE_n8496097_v12_Deferred_Revenue_Monthly_Journal_Test_&amp;_Rec_Project List_Tx F3 Input" xfId="2716" xr:uid="{C20D2BCE-1807-400C-93E4-8F4C44303200}"/>
    <cellStyle name="_APR10_WE_n8496097_v12_Deferred_Revenue_Monthly_Journal_Test_&amp;_Rec_Sheet1" xfId="2717" xr:uid="{562FDBE6-E49D-4D98-8DF0-B730FB70FA89}"/>
    <cellStyle name="_APR10_WE_n8496097_v12_Deferred_Revenue_Monthly_Journal_Test_&amp;_Rec_Sheet1_Tx F3 Input" xfId="2718" xr:uid="{095718A2-0042-4319-BB35-CEB8C1533EA1}"/>
    <cellStyle name="_APR10_WE_n8496097_v12_Deferred_Revenue_Monthly_Journal_Test_&amp;_Rec_Sheet2" xfId="2719" xr:uid="{B688B7C2-A488-4960-BA15-B0FA41818F76}"/>
    <cellStyle name="_APR10_WE_n8496097_v12_Deferred_Revenue_Monthly_Journal_Test_&amp;_Rec_Sheet2_Tx F3 Input" xfId="2720" xr:uid="{89307906-4156-40FC-8C32-651FAA093FA0}"/>
    <cellStyle name="_APR10_WE_n8496097_v12_Deferred_Revenue_Monthly_Journal_Test_&amp;_Rec_Sheet4" xfId="2721" xr:uid="{6912AFF0-233F-4511-9431-1A1DAFCCD04F}"/>
    <cellStyle name="_APR10_WE_n8496097_v12_Deferred_Revenue_Monthly_Journal_Test_&amp;_Rec_Sheet4_Tx F3 Input" xfId="2722" xr:uid="{7887A476-3828-4A5B-9E91-A166F81E54B4}"/>
    <cellStyle name="_APR10_WE_n8496097_v12_Deferred_Revenue_Monthly_Journal_Test_&amp;_Rec_Table - Funding" xfId="2723" xr:uid="{DC2D2B5A-C706-4FFB-894E-9197E1B66E4E}"/>
    <cellStyle name="_APR10_WE_n8496097_v12_Deferred_Revenue_Monthly_Journal_Test_&amp;_Rec_Table - Funding_Tx F3 Input" xfId="2724" xr:uid="{71645A21-E206-45BD-AB91-2CFDCBB43B77}"/>
    <cellStyle name="_APR10_WE_n8496097_v12_Deferred_Revenue_Monthly_Journal_Test_&amp;_Rec_Tx" xfId="2725" xr:uid="{DA61DDA7-3457-42A2-A0E9-DBDDAE8AD300}"/>
    <cellStyle name="_APR10_WE_n8496097_v12_Deferred_Revenue_Monthly_Journal_Test_&amp;_Rec_Tx F3 Input" xfId="2726" xr:uid="{4C8897F8-219B-4885-8BB5-80C0FFDA4393}"/>
    <cellStyle name="_APR10_WE_n8496097_v12_Deferred_Revenue_Monthly_Journal_Test_&amp;_Rec_Tx_Tx F3 Input" xfId="2727" xr:uid="{913583FD-DA1A-406F-BF01-DECABCA62577}"/>
    <cellStyle name="_APR10_WE_n8496097_v12_Deferred_Revenue_Monthly_Journal_Test_&amp;_Rec_Variance By Division" xfId="2728" xr:uid="{07152821-A766-4141-9F30-37B2E47BF786}"/>
    <cellStyle name="_APR10_WE_n8496097_v12_Deferred_Revenue_Monthly_Journal_Test_&amp;_Rec_Variance By Division_Data_Graph" xfId="2729" xr:uid="{F8591673-7097-457D-B06D-AD536068D476}"/>
    <cellStyle name="_APR10_WE_n8636408_v4_FY12_Forecast_items_to_be_submitted_by_Customer_Solutions_Snr_Commercial_Analyst" xfId="2730" xr:uid="{D3C7A4CD-0AEB-41BF-9B77-320A939612C1}"/>
    <cellStyle name="_APR10_WE_n8636408_v4_FY12_Forecast_items_to_be_submitted_by_Customer_Solutions_Snr_Commercial_Analyst_CF data" xfId="2731" xr:uid="{DF712649-A82B-4F99-8775-85B9789BEE69}"/>
    <cellStyle name="_APR10_WE_n8636408_v4_FY12_Forecast_items_to_be_submitted_by_Customer_Solutions_Snr_Commercial_Analyst_Data_Cashflow Data" xfId="2732" xr:uid="{0B735210-6E3F-4AD9-82E1-4B5B7B40FF1B}"/>
    <cellStyle name="_APR10_WE_n8636408_v4_FY12_Forecast_items_to_be_submitted_by_Customer_Solutions_Snr_Commercial_Analyst_Tx F3 Input" xfId="2733" xr:uid="{60DF781E-AE89-408F-B24C-1A96F92051BE}"/>
    <cellStyle name="_APR10_WE_n8636408_v4_FY12_Forecast_items_to_be_submitted_by_Customer_Solutions_Snr_Commercial_Analyst_Variance By Division" xfId="2734" xr:uid="{C5D8A4B0-64D9-4A24-BFC4-FB8CCFEF2A0F}"/>
    <cellStyle name="_APR11" xfId="2735" xr:uid="{AF64E1BC-A5F6-4512-9711-5DFBF82B861F}"/>
    <cellStyle name="_APR11_Access Solutions Capex and Opex report for January 2012" xfId="2736" xr:uid="{3BFA6DBC-33B1-40C1-81FC-EC372AC38A7E}"/>
    <cellStyle name="_APR11_Access Solutions Capex and Opex report for January 2012_CF data" xfId="2737" xr:uid="{6AE16817-6A82-4585-B625-BAB6E6097754}"/>
    <cellStyle name="_APR11_Access Solutions Capex and Opex report for January 2012_Data_Cashflow Data" xfId="2738" xr:uid="{81EC91A9-7C7D-4D55-80D9-63C938399E64}"/>
    <cellStyle name="_APR11_Access Solutions Capex and Opex report for January 2012_Tx F3 Input" xfId="2739" xr:uid="{E0519B42-86E2-4881-9778-1DAF39B8B286}"/>
    <cellStyle name="_APR11_Access Solutions Capex and Opex report for January 2012_Variance By Division" xfId="2740" xr:uid="{57D74787-2577-4007-A67B-59C07027A808}"/>
    <cellStyle name="_Apr11_All Long &amp; Short Trans" xfId="2741" xr:uid="{280E4020-9343-4660-B62D-C3A795CC4AAE}"/>
    <cellStyle name="_Apr11_All Long &amp; Short Trans_Access Solutions Capex and Opex report for January 2012" xfId="2742" xr:uid="{A60D4CCE-6AB4-4A85-98D8-CC7100E3DE6F}"/>
    <cellStyle name="_Apr11_All Long &amp; Short Trans_Access Solutions Capex and Opex report for January 2012_CF data" xfId="2743" xr:uid="{6B25FC62-6752-4742-A4AF-ACD1F9960ADB}"/>
    <cellStyle name="_Apr11_All Long &amp; Short Trans_Access Solutions Capex and Opex report for January 2012_Data_Cashflow Data" xfId="2744" xr:uid="{AAD7719F-2145-4580-BC70-D734736C6830}"/>
    <cellStyle name="_Apr11_All Long &amp; Short Trans_Access Solutions Capex and Opex report for January 2012_Tx F3 Input" xfId="2745" xr:uid="{15521765-8AEE-40CB-BA17-F259AE2EB1A0}"/>
    <cellStyle name="_Apr11_All Long &amp; Short Trans_Access Solutions Capex and Opex report for January 2012_Variance By Division" xfId="2746" xr:uid="{A16D9049-C0C6-4C77-B69B-610F5F2F6610}"/>
    <cellStyle name="_Apr11_All Long &amp; Short Trans_CF data" xfId="2747" xr:uid="{A814DF2D-7662-4CD3-BA25-76BCE1C2D81D}"/>
    <cellStyle name="_Apr11_All Long &amp; Short Trans_Data_Cashflow Data" xfId="2748" xr:uid="{B01BAE0B-5B23-4922-84E4-A961B4D500C6}"/>
    <cellStyle name="_Apr11_All Long &amp; Short Trans_Data_Cashflow Data_Data_Graph" xfId="2749" xr:uid="{93796B68-B287-4374-9B16-717B004C85E8}"/>
    <cellStyle name="_Apr11_All Long &amp; Short Trans_MP List" xfId="2750" xr:uid="{0EA365A5-282F-40B2-BEA9-1E9F15462433}"/>
    <cellStyle name="_Apr11_All Long &amp; Short Trans_MP List_Tx F3 Input" xfId="2751" xr:uid="{4ADF2E27-DD2B-454C-A1F4-CB9240638742}"/>
    <cellStyle name="_Apr11_All Long &amp; Short Trans_Project List" xfId="2752" xr:uid="{162F2849-6470-4C9D-B563-40D82317A8D2}"/>
    <cellStyle name="_Apr11_All Long &amp; Short Trans_Project List_Tx F3 Input" xfId="2753" xr:uid="{F69F776D-0C1F-464C-AC01-FAB41089D933}"/>
    <cellStyle name="_Apr11_All Long &amp; Short Trans_Sheet1" xfId="2754" xr:uid="{96DE9C7F-C00C-437F-A5F3-D30085687B90}"/>
    <cellStyle name="_Apr11_All Long &amp; Short Trans_Sheet1_Tx F3 Input" xfId="2755" xr:uid="{DF1FBFF6-73D9-453C-891F-B7BCC756A798}"/>
    <cellStyle name="_Apr11_All Long &amp; Short Trans_Sheet2" xfId="2756" xr:uid="{E875C79C-6312-4365-ABBA-C44FEC449B5A}"/>
    <cellStyle name="_Apr11_All Long &amp; Short Trans_Sheet2_Tx F3 Input" xfId="2757" xr:uid="{3B41DBBF-84CD-4763-947A-B52A2ECF21AD}"/>
    <cellStyle name="_Apr11_All Long &amp; Short Trans_Sheet4" xfId="2758" xr:uid="{073273AA-D9C6-4C90-AE57-D61FED15970C}"/>
    <cellStyle name="_Apr11_All Long &amp; Short Trans_Sheet4_Tx F3 Input" xfId="2759" xr:uid="{66897876-C003-4F96-A6D9-2BAEBF650AF9}"/>
    <cellStyle name="_Apr11_All Long &amp; Short Trans_Table - Funding" xfId="2760" xr:uid="{04F22263-35CF-409B-BC26-C10C99BA66F4}"/>
    <cellStyle name="_Apr11_All Long &amp; Short Trans_Table - Funding_Tx F3 Input" xfId="2761" xr:uid="{9B78CE98-9F01-4EAC-AA17-309E8E90D3EF}"/>
    <cellStyle name="_Apr11_All Long &amp; Short Trans_Tx" xfId="2762" xr:uid="{817E5E22-79CB-4C0A-944A-1C5910B1E06A}"/>
    <cellStyle name="_Apr11_All Long &amp; Short Trans_Tx F3 Input" xfId="2763" xr:uid="{24EB8D25-2D80-490D-84AB-7905471E535A}"/>
    <cellStyle name="_Apr11_All Long &amp; Short Trans_Tx_Tx F3 Input" xfId="2764" xr:uid="{08BAF8CC-D9F5-4610-BD7C-17B1B3688261}"/>
    <cellStyle name="_Apr11_All Long &amp; Short Trans_Variance By Division" xfId="2765" xr:uid="{F5740BEC-411E-44DC-BB8A-64741A884A4D}"/>
    <cellStyle name="_Apr11_All Long &amp; Short Trans_Variance By Division_Data_Graph" xfId="2766" xr:uid="{39F162CD-9E0C-4311-8F96-77ACB02940DF}"/>
    <cellStyle name="_Apr11_All Long &amp; Short Trans_WE_n8496097_v12_Deferred_Revenue_Monthly_Journal_Test_&amp;_Rec" xfId="2767" xr:uid="{866200C9-9E6E-4D42-AAC9-7FC7A73A3FC5}"/>
    <cellStyle name="_Apr11_All Long &amp; Short Trans_WE_n8496097_v12_Deferred_Revenue_Monthly_Journal_Test_&amp;_Rec_CF data" xfId="2768" xr:uid="{779B1433-51FF-435D-9886-5C0E37DD6519}"/>
    <cellStyle name="_Apr11_All Long &amp; Short Trans_WE_n8496097_v12_Deferred_Revenue_Monthly_Journal_Test_&amp;_Rec_Data_Cashflow Data" xfId="2769" xr:uid="{F50035EA-0754-45E3-AD66-D62C217AC337}"/>
    <cellStyle name="_Apr11_All Long &amp; Short Trans_WE_n8496097_v12_Deferred_Revenue_Monthly_Journal_Test_&amp;_Rec_Data_Cashflow Data_Data_Graph" xfId="2770" xr:uid="{A181D236-C5E3-4460-B3DA-0ECA2359639D}"/>
    <cellStyle name="_Apr11_All Long &amp; Short Trans_WE_n8496097_v12_Deferred_Revenue_Monthly_Journal_Test_&amp;_Rec_MP List" xfId="2771" xr:uid="{36D3C71D-3ADC-4635-993E-F5B02A424878}"/>
    <cellStyle name="_Apr11_All Long &amp; Short Trans_WE_n8496097_v12_Deferred_Revenue_Monthly_Journal_Test_&amp;_Rec_MP List 2" xfId="2772" xr:uid="{35A7C92A-62FA-40F7-A45E-E9009EBF3784}"/>
    <cellStyle name="_Apr11_All Long &amp; Short Trans_WE_n8496097_v12_Deferred_Revenue_Monthly_Journal_Test_&amp;_Rec_MP List_Tx F3 Input" xfId="2773" xr:uid="{C763B1C8-3D07-43D1-AC75-962A172BFDA5}"/>
    <cellStyle name="_Apr11_All Long &amp; Short Trans_WE_n8496097_v12_Deferred_Revenue_Monthly_Journal_Test_&amp;_Rec_Project List" xfId="2774" xr:uid="{F799DD65-1F3E-4A40-9EA4-2C239243B921}"/>
    <cellStyle name="_Apr11_All Long &amp; Short Trans_WE_n8496097_v12_Deferred_Revenue_Monthly_Journal_Test_&amp;_Rec_Project List_Tx F3 Input" xfId="2775" xr:uid="{CA33FE7F-F1D7-475E-8136-564734B4C1E0}"/>
    <cellStyle name="_Apr11_All Long &amp; Short Trans_WE_n8496097_v12_Deferred_Revenue_Monthly_Journal_Test_&amp;_Rec_Sheet1" xfId="2776" xr:uid="{73474E79-19F5-4021-AFCC-858427CF72BC}"/>
    <cellStyle name="_Apr11_All Long &amp; Short Trans_WE_n8496097_v12_Deferred_Revenue_Monthly_Journal_Test_&amp;_Rec_Sheet1_Tx F3 Input" xfId="2777" xr:uid="{980E130C-3D6A-400F-8FC0-28533F006F9C}"/>
    <cellStyle name="_Apr11_All Long &amp; Short Trans_WE_n8496097_v12_Deferred_Revenue_Monthly_Journal_Test_&amp;_Rec_Sheet2" xfId="2778" xr:uid="{38282C2D-5B1C-4B69-86AF-10817AB183E7}"/>
    <cellStyle name="_Apr11_All Long &amp; Short Trans_WE_n8496097_v12_Deferred_Revenue_Monthly_Journal_Test_&amp;_Rec_Sheet2_Tx F3 Input" xfId="2779" xr:uid="{381D69BC-F44C-48C9-98AA-D31A503E16B1}"/>
    <cellStyle name="_Apr11_All Long &amp; Short Trans_WE_n8496097_v12_Deferred_Revenue_Monthly_Journal_Test_&amp;_Rec_Sheet4" xfId="2780" xr:uid="{95F4881D-21DB-435A-991A-3F9C87C1C526}"/>
    <cellStyle name="_Apr11_All Long &amp; Short Trans_WE_n8496097_v12_Deferred_Revenue_Monthly_Journal_Test_&amp;_Rec_Sheet4_Tx F3 Input" xfId="2781" xr:uid="{E6688FB7-68DE-4A02-A44D-E6C31EA6E50D}"/>
    <cellStyle name="_Apr11_All Long &amp; Short Trans_WE_n8496097_v12_Deferred_Revenue_Monthly_Journal_Test_&amp;_Rec_Table - Funding" xfId="2782" xr:uid="{61C926B6-2C82-4D87-9DA0-F0BBA62737B8}"/>
    <cellStyle name="_Apr11_All Long &amp; Short Trans_WE_n8496097_v12_Deferred_Revenue_Monthly_Journal_Test_&amp;_Rec_Table - Funding_Tx F3 Input" xfId="2783" xr:uid="{DAD38643-62A3-460F-9B25-06BBCE9EAD82}"/>
    <cellStyle name="_Apr11_All Long &amp; Short Trans_WE_n8496097_v12_Deferred_Revenue_Monthly_Journal_Test_&amp;_Rec_Tx" xfId="2784" xr:uid="{C4636BED-BC49-4DD0-B22D-4A04951FC022}"/>
    <cellStyle name="_Apr11_All Long &amp; Short Trans_WE_n8496097_v12_Deferred_Revenue_Monthly_Journal_Test_&amp;_Rec_Tx F3 Input" xfId="2785" xr:uid="{D32FA6FE-2830-4692-AC7A-CC3ABD3439F9}"/>
    <cellStyle name="_Apr11_All Long &amp; Short Trans_WE_n8496097_v12_Deferred_Revenue_Monthly_Journal_Test_&amp;_Rec_Tx_Tx F3 Input" xfId="2786" xr:uid="{C057B445-6DA9-4A7F-ACEA-27DEFB1CB4C8}"/>
    <cellStyle name="_Apr11_All Long &amp; Short Trans_WE_n8496097_v12_Deferred_Revenue_Monthly_Journal_Test_&amp;_Rec_Variance By Division" xfId="2787" xr:uid="{6965B369-C492-4A07-B974-311D5DC1BC88}"/>
    <cellStyle name="_Apr11_All Long &amp; Short Trans_WE_n8496097_v12_Deferred_Revenue_Monthly_Journal_Test_&amp;_Rec_Variance By Division_Data_Graph" xfId="2788" xr:uid="{3328084E-BB36-4DF8-862E-434ECC2307E9}"/>
    <cellStyle name="_Apr11_All Long &amp; Short Trans_WE_n8636408_v4_FY12_Forecast_items_to_be_submitted_by_Customer_Solutions_Snr_Commercial_Analyst" xfId="2789" xr:uid="{1C3274FE-9B1F-43B4-871A-1C01A4B37578}"/>
    <cellStyle name="_Apr11_All Long &amp; Short Trans_WE_n8636408_v4_FY12_Forecast_items_to_be_submitted_by_Customer_Solutions_Snr_Commercial_Analyst_CF data" xfId="2790" xr:uid="{64DEA82C-6B00-4E3E-A875-D17E76C345F3}"/>
    <cellStyle name="_Apr11_All Long &amp; Short Trans_WE_n8636408_v4_FY12_Forecast_items_to_be_submitted_by_Customer_Solutions_Snr_Commercial_Analyst_Data_Cashflow Data" xfId="2791" xr:uid="{FB6CD3E2-445F-4293-AEE4-0A5D2A639BDD}"/>
    <cellStyle name="_Apr11_All Long &amp; Short Trans_WE_n8636408_v4_FY12_Forecast_items_to_be_submitted_by_Customer_Solutions_Snr_Commercial_Analyst_Tx F3 Input" xfId="2792" xr:uid="{ADA9DAF8-F3A9-4FC6-A57C-D01FF6D4747D}"/>
    <cellStyle name="_Apr11_All Long &amp; Short Trans_WE_n8636408_v4_FY12_Forecast_items_to_be_submitted_by_Customer_Solutions_Snr_Commercial_Analyst_Variance By Division" xfId="2793" xr:uid="{A944BE69-B25C-45E0-B423-1C867BA8BD72}"/>
    <cellStyle name="_APR11_CF data" xfId="2794" xr:uid="{F0E80428-7E8C-4EAA-A391-7781E30C0ACF}"/>
    <cellStyle name="_APR11_Data_Cashflow Data" xfId="2795" xr:uid="{C617FB11-4B8B-4418-ACB0-45777FC5DF8C}"/>
    <cellStyle name="_APR11_Data_Cashflow Data_Data_Graph" xfId="2796" xr:uid="{03C8E1E6-45A8-48CF-A36F-BA0D9539C205}"/>
    <cellStyle name="_APR11_MP List" xfId="2797" xr:uid="{868990AF-7C49-4FC7-965E-291E7512EF24}"/>
    <cellStyle name="_APR11_MP List_Tx F3 Input" xfId="2798" xr:uid="{39246A2F-799F-4134-9F64-5E0539410575}"/>
    <cellStyle name="_APR11_Project List" xfId="2799" xr:uid="{978BD665-E51E-44AD-923C-70C5949448E2}"/>
    <cellStyle name="_APR11_Project List_Tx F3 Input" xfId="2800" xr:uid="{35B07F18-A8AE-4A44-8202-9C8F61AB0AAD}"/>
    <cellStyle name="_APR11_Sheet1" xfId="2801" xr:uid="{473F6F2B-B91C-44B2-BFC3-C4E306DF3271}"/>
    <cellStyle name="_APR11_Sheet1_Tx F3 Input" xfId="2802" xr:uid="{89CE2BB4-1E8F-4930-B55F-60452548CEBA}"/>
    <cellStyle name="_APR11_Sheet2" xfId="2803" xr:uid="{C34AB5E3-95DB-4CD2-85FC-559453232C0F}"/>
    <cellStyle name="_APR11_Sheet2_Tx F3 Input" xfId="2804" xr:uid="{08546CCC-C675-4DCD-ABC1-F3A02FD44359}"/>
    <cellStyle name="_APR11_Sheet4" xfId="2805" xr:uid="{167CC5D2-88BF-40F1-8839-B53735080180}"/>
    <cellStyle name="_APR11_Sheet4_Tx F3 Input" xfId="2806" xr:uid="{C15DAF07-EABC-473E-ABAB-14CE1C7FE2BB}"/>
    <cellStyle name="_APR11_Table - Funding" xfId="2807" xr:uid="{43483DC2-9480-40A6-9DCC-FC2FE6DCAB9B}"/>
    <cellStyle name="_APR11_Table - Funding_Tx F3 Input" xfId="2808" xr:uid="{CC61D181-9C87-4B27-9289-1FBA53C4282B}"/>
    <cellStyle name="_APR11_Tx" xfId="2809" xr:uid="{FFDCA2C2-43D6-4E45-946F-A149CF8B5E59}"/>
    <cellStyle name="_APR11_Tx F3 Input" xfId="2810" xr:uid="{E7770FD5-3B4B-497A-B41D-93977A020FEF}"/>
    <cellStyle name="_APR11_Tx_Tx F3 Input" xfId="2811" xr:uid="{3FB7B1D6-4FB6-4B1D-8F17-D5E4CFF56B68}"/>
    <cellStyle name="_APR11_Variance By Division" xfId="2812" xr:uid="{C290E9AE-F027-4D51-B9AF-21183DA8EE63}"/>
    <cellStyle name="_APR11_Variance By Division_Data_Graph" xfId="2813" xr:uid="{77613469-D1D5-4A49-AB30-2AD8DA1895E1}"/>
    <cellStyle name="_APR11_WE_n8496097_v12_Deferred_Revenue_Monthly_Journal_Test_&amp;_Rec" xfId="2814" xr:uid="{F7922398-C5DC-41D2-AD28-184988AC01C5}"/>
    <cellStyle name="_APR11_WE_n8496097_v12_Deferred_Revenue_Monthly_Journal_Test_&amp;_Rec_CF data" xfId="2815" xr:uid="{D7E5A049-7A92-4F41-AD48-492978834002}"/>
    <cellStyle name="_APR11_WE_n8496097_v12_Deferred_Revenue_Monthly_Journal_Test_&amp;_Rec_Data_Cashflow Data" xfId="2816" xr:uid="{EAFE4326-C124-488B-9B81-1E9507856F3A}"/>
    <cellStyle name="_APR11_WE_n8496097_v12_Deferred_Revenue_Monthly_Journal_Test_&amp;_Rec_Data_Cashflow Data_Data_Graph" xfId="2817" xr:uid="{CAD158DE-7BAF-4C03-B0B5-8AE8B5B3FBD8}"/>
    <cellStyle name="_APR11_WE_n8496097_v12_Deferred_Revenue_Monthly_Journal_Test_&amp;_Rec_MP List" xfId="2818" xr:uid="{9392D213-B5E2-4D19-8001-F35944B4CB8F}"/>
    <cellStyle name="_APR11_WE_n8496097_v12_Deferred_Revenue_Monthly_Journal_Test_&amp;_Rec_MP List_Tx F3 Input" xfId="2819" xr:uid="{55E9C6BF-6F60-4971-B19D-A8CCFF54DA81}"/>
    <cellStyle name="_APR11_WE_n8496097_v12_Deferred_Revenue_Monthly_Journal_Test_&amp;_Rec_Project List" xfId="2820" xr:uid="{A36E8B0E-D579-4E17-BA04-D01C572185ED}"/>
    <cellStyle name="_APR11_WE_n8496097_v12_Deferred_Revenue_Monthly_Journal_Test_&amp;_Rec_Project List_Tx F3 Input" xfId="2821" xr:uid="{A4C959BE-13A4-4364-B9D9-2493AA67D5F0}"/>
    <cellStyle name="_APR11_WE_n8496097_v12_Deferred_Revenue_Monthly_Journal_Test_&amp;_Rec_Sheet1" xfId="2822" xr:uid="{C59EAC4E-7B43-4F20-86D3-9AC01A5F0829}"/>
    <cellStyle name="_APR11_WE_n8496097_v12_Deferred_Revenue_Monthly_Journal_Test_&amp;_Rec_Sheet1_Tx F3 Input" xfId="2823" xr:uid="{640CE694-11CE-4BF6-86B7-82D088D9699B}"/>
    <cellStyle name="_APR11_WE_n8496097_v12_Deferred_Revenue_Monthly_Journal_Test_&amp;_Rec_Sheet2" xfId="2824" xr:uid="{DC937794-79CE-4BEA-BE73-7E047FE7153C}"/>
    <cellStyle name="_APR11_WE_n8496097_v12_Deferred_Revenue_Monthly_Journal_Test_&amp;_Rec_Sheet2_Tx F3 Input" xfId="2825" xr:uid="{68EF1FCB-5406-4341-BF38-380A365982B2}"/>
    <cellStyle name="_APR11_WE_n8496097_v12_Deferred_Revenue_Monthly_Journal_Test_&amp;_Rec_Sheet4" xfId="2826" xr:uid="{D437310E-9779-4F35-BE8B-775D646897AD}"/>
    <cellStyle name="_APR11_WE_n8496097_v12_Deferred_Revenue_Monthly_Journal_Test_&amp;_Rec_Sheet4 2" xfId="2827" xr:uid="{0FB42583-24A4-4C2D-A151-6CA380023D9C}"/>
    <cellStyle name="_APR11_WE_n8496097_v12_Deferred_Revenue_Monthly_Journal_Test_&amp;_Rec_Sheet4_Tx F3 Input" xfId="2828" xr:uid="{E36997DC-5884-4D4F-9733-0A1DB4ED7372}"/>
    <cellStyle name="_APR11_WE_n8496097_v12_Deferred_Revenue_Monthly_Journal_Test_&amp;_Rec_Table - Funding" xfId="2829" xr:uid="{60BA65B2-F5E8-46EF-998A-C02E1DAA76B3}"/>
    <cellStyle name="_APR11_WE_n8496097_v12_Deferred_Revenue_Monthly_Journal_Test_&amp;_Rec_Table - Funding_Tx F3 Input" xfId="2830" xr:uid="{EBE4844E-5A7F-465B-A16B-B4F6524B5FC8}"/>
    <cellStyle name="_APR11_WE_n8496097_v12_Deferred_Revenue_Monthly_Journal_Test_&amp;_Rec_Tx" xfId="2831" xr:uid="{88CA7BFA-8633-4783-9538-77D0D8C02E33}"/>
    <cellStyle name="_APR11_WE_n8496097_v12_Deferred_Revenue_Monthly_Journal_Test_&amp;_Rec_Tx F3 Input" xfId="2832" xr:uid="{6AF27973-5055-479B-AE60-9451611213C6}"/>
    <cellStyle name="_APR11_WE_n8496097_v12_Deferred_Revenue_Monthly_Journal_Test_&amp;_Rec_Tx_Tx F3 Input" xfId="2833" xr:uid="{2CD777EF-3EA2-43A8-AB48-07F029F80A7A}"/>
    <cellStyle name="_APR11_WE_n8496097_v12_Deferred_Revenue_Monthly_Journal_Test_&amp;_Rec_Variance By Division" xfId="2834" xr:uid="{FE84E11A-0492-4C55-B476-892C76A49D65}"/>
    <cellStyle name="_APR11_WE_n8496097_v12_Deferred_Revenue_Monthly_Journal_Test_&amp;_Rec_Variance By Division_Data_Graph" xfId="2835" xr:uid="{2015DDA4-8A2D-48C1-B54F-9661FAC8C2F3}"/>
    <cellStyle name="_APR11_WE_n8636408_v4_FY12_Forecast_items_to_be_submitted_by_Customer_Solutions_Snr_Commercial_Analyst" xfId="2836" xr:uid="{B56A4101-8D6B-42EC-BCB1-B41177E7BF5D}"/>
    <cellStyle name="_APR11_WE_n8636408_v4_FY12_Forecast_items_to_be_submitted_by_Customer_Solutions_Snr_Commercial_Analyst_CF data" xfId="2837" xr:uid="{8B51B920-0D53-47AC-82D6-E4C1D5985973}"/>
    <cellStyle name="_APR11_WE_n8636408_v4_FY12_Forecast_items_to_be_submitted_by_Customer_Solutions_Snr_Commercial_Analyst_Data_Cashflow Data" xfId="2838" xr:uid="{BD236008-3AFC-4511-A996-FD6720137B6A}"/>
    <cellStyle name="_APR11_WE_n8636408_v4_FY12_Forecast_items_to_be_submitted_by_Customer_Solutions_Snr_Commercial_Analyst_Tx F3 Input" xfId="2839" xr:uid="{5D005885-E1BD-4F09-B0B3-FF57772E784C}"/>
    <cellStyle name="_APR11_WE_n8636408_v4_FY12_Forecast_items_to_be_submitted_by_Customer_Solutions_Snr_Commercial_Analyst_Variance By Division" xfId="2840" xr:uid="{AF7B210C-1468-4E2C-8AD0-018677D83FAC}"/>
    <cellStyle name="_Aug 08" xfId="2841" xr:uid="{FCCD633F-CEB8-44DF-9081-E2216F240F41}"/>
    <cellStyle name="_Aug 08_Access Solutions Capex and Opex report for January 2012" xfId="2842" xr:uid="{A661846E-2128-4018-ADBE-0DD5395C1ADD}"/>
    <cellStyle name="_Aug 08_Access Solutions Capex and Opex report for January 2012_CF data" xfId="2843" xr:uid="{E64ADA9F-C9C1-4DD2-B4F9-458E6D8F5CFF}"/>
    <cellStyle name="_Aug 08_Access Solutions Capex and Opex report for January 2012_Data_Cashflow Data" xfId="2844" xr:uid="{4200916D-E999-49C9-B9B7-D4A76C40775C}"/>
    <cellStyle name="_Aug 08_Access Solutions Capex and Opex report for January 2012_Tx F3 Input" xfId="2845" xr:uid="{32089E23-92DC-4033-A862-64B2BCEAED38}"/>
    <cellStyle name="_Aug 08_Access Solutions Capex and Opex report for January 2012_Variance By Division" xfId="2846" xr:uid="{1D3864D7-A9D6-4C0E-852C-E691EBB4604D}"/>
    <cellStyle name="_Aug 08_All Long &amp; Short Trans" xfId="2847" xr:uid="{FC997C96-BB9A-4C20-AC33-9C82ABA51993}"/>
    <cellStyle name="_Aug 08_All Long &amp; Short Trans_Access Solutions Capex and Opex report for January 2012" xfId="2848" xr:uid="{7B9B0CFE-A44B-48E4-A9FC-916B4B769DF2}"/>
    <cellStyle name="_Aug 08_All Long &amp; Short Trans_Access Solutions Capex and Opex report for January 2012_CF data" xfId="2849" xr:uid="{C257B148-6F18-436B-B03E-3E3D474E425F}"/>
    <cellStyle name="_Aug 08_All Long &amp; Short Trans_Access Solutions Capex and Opex report for January 2012_Data_Cashflow Data" xfId="2850" xr:uid="{F3670007-5E93-4729-B5BB-431A4136E2FB}"/>
    <cellStyle name="_Aug 08_All Long &amp; Short Trans_Access Solutions Capex and Opex report for January 2012_Tx F3 Input" xfId="2851" xr:uid="{20AE592E-4C6E-4952-B709-0C851C8B093F}"/>
    <cellStyle name="_Aug 08_All Long &amp; Short Trans_Access Solutions Capex and Opex report for January 2012_Variance By Division" xfId="2852" xr:uid="{A606BED2-DBAB-425E-BA9F-525A5D837349}"/>
    <cellStyle name="_Aug 08_All Long &amp; Short Trans_CF data" xfId="2853" xr:uid="{53F6319B-0240-4977-AE04-15F5C57C4180}"/>
    <cellStyle name="_Aug 08_All Long &amp; Short Trans_Data_Cashflow Data" xfId="2854" xr:uid="{6A153732-D538-4BE8-96F5-163C8EE6CBD0}"/>
    <cellStyle name="_Aug 08_All Long &amp; Short Trans_Data_Cashflow Data_Data_Graph" xfId="2855" xr:uid="{87214CC8-F344-4B42-A12B-70CBF92E7CF1}"/>
    <cellStyle name="_Aug 08_All Long &amp; Short Trans_MP List" xfId="2856" xr:uid="{92231B02-D868-4A95-AE20-94022E2EC4CB}"/>
    <cellStyle name="_Aug 08_All Long &amp; Short Trans_MP List_Tx F3 Input" xfId="2857" xr:uid="{998867F0-83D1-461B-94A2-37A096A519AE}"/>
    <cellStyle name="_Aug 08_All Long &amp; Short Trans_Project List" xfId="2858" xr:uid="{60690B5D-894C-46AD-A0EE-3125993EFACE}"/>
    <cellStyle name="_Aug 08_All Long &amp; Short Trans_Project List_Tx F3 Input" xfId="2859" xr:uid="{2DF98B07-53A1-4FCE-932A-4C5E2A0BD6AB}"/>
    <cellStyle name="_Aug 08_All Long &amp; Short Trans_Sheet1" xfId="2860" xr:uid="{7FFE86F7-385D-4E68-81A4-0EB5118E055C}"/>
    <cellStyle name="_Aug 08_All Long &amp; Short Trans_Sheet1_Tx F3 Input" xfId="2861" xr:uid="{9729DAE7-C8BE-4CD5-AE1D-5279B50E4BEC}"/>
    <cellStyle name="_Aug 08_All Long &amp; Short Trans_Sheet2" xfId="2862" xr:uid="{85BC7287-64B9-42CC-AD00-543BFD3CC23B}"/>
    <cellStyle name="_Aug 08_All Long &amp; Short Trans_Sheet2_Tx F3 Input" xfId="2863" xr:uid="{D2730E2E-BA28-4825-B1AE-FDE58B3B791B}"/>
    <cellStyle name="_Aug 08_All Long &amp; Short Trans_Sheet4" xfId="2864" xr:uid="{1B02CEFF-E1D7-478D-81B3-B7988A9D2149}"/>
    <cellStyle name="_Aug 08_All Long &amp; Short Trans_Sheet4_Tx F3 Input" xfId="2865" xr:uid="{6861FC47-00B4-4764-B15A-38B41F7701E6}"/>
    <cellStyle name="_Aug 08_All Long &amp; Short Trans_Table - Funding" xfId="2866" xr:uid="{D8E88D26-7183-4A2E-817A-1165F1DCE2EC}"/>
    <cellStyle name="_Aug 08_All Long &amp; Short Trans_Table - Funding_Tx F3 Input" xfId="2867" xr:uid="{4AF8E945-5185-479A-9BA5-912FAD23AFAD}"/>
    <cellStyle name="_Aug 08_All Long &amp; Short Trans_Tx" xfId="2868" xr:uid="{8EE16FB3-DAE5-4BD3-B2FD-F71C0BC43BD9}"/>
    <cellStyle name="_Aug 08_All Long &amp; Short Trans_Tx F3 Input" xfId="2869" xr:uid="{EDF78E0F-A846-4EE1-AAFB-43D1856FB958}"/>
    <cellStyle name="_Aug 08_All Long &amp; Short Trans_Tx_Tx F3 Input" xfId="2870" xr:uid="{69B880AF-A72C-420C-B904-5C713337A243}"/>
    <cellStyle name="_Aug 08_All Long &amp; Short Trans_Variance By Division" xfId="2871" xr:uid="{0A767C86-4EB2-44C7-A6CF-2BBA1882D234}"/>
    <cellStyle name="_Aug 08_All Long &amp; Short Trans_Variance By Division_Data_Graph" xfId="2872" xr:uid="{8A595171-29CE-473A-AE6A-560A6E1D2698}"/>
    <cellStyle name="_Aug 08_All Long &amp; Short Trans_WE_n8496097_v12_Deferred_Revenue_Monthly_Journal_Test_&amp;_Rec" xfId="2873" xr:uid="{DB29259B-2AEB-4EE5-8A00-C85B682B2668}"/>
    <cellStyle name="_Aug 08_All Long &amp; Short Trans_WE_n8496097_v12_Deferred_Revenue_Monthly_Journal_Test_&amp;_Rec_CF data" xfId="2874" xr:uid="{4B82ED00-3996-46D3-A394-8BA360B93C2A}"/>
    <cellStyle name="_Aug 08_All Long &amp; Short Trans_WE_n8496097_v12_Deferred_Revenue_Monthly_Journal_Test_&amp;_Rec_Data_Cashflow Data" xfId="2875" xr:uid="{72740792-F508-42D1-B3F3-15F63F25F769}"/>
    <cellStyle name="_Aug 08_All Long &amp; Short Trans_WE_n8496097_v12_Deferred_Revenue_Monthly_Journal_Test_&amp;_Rec_Data_Cashflow Data_Data_Graph" xfId="2876" xr:uid="{9FA19683-F1D6-4542-9067-0864F8E3E451}"/>
    <cellStyle name="_Aug 08_All Long &amp; Short Trans_WE_n8496097_v12_Deferred_Revenue_Monthly_Journal_Test_&amp;_Rec_MP List" xfId="2877" xr:uid="{3F7B5AB1-29BD-4208-A33E-A731A528EB87}"/>
    <cellStyle name="_Aug 08_All Long &amp; Short Trans_WE_n8496097_v12_Deferred_Revenue_Monthly_Journal_Test_&amp;_Rec_MP List_Tx F3 Input" xfId="2878" xr:uid="{97725DC2-664C-4BBA-A9B7-E35BD3A6F9CE}"/>
    <cellStyle name="_Aug 08_All Long &amp; Short Trans_WE_n8496097_v12_Deferred_Revenue_Monthly_Journal_Test_&amp;_Rec_Project List" xfId="2879" xr:uid="{768FA5A7-F6DC-4D74-B4D3-1D03D1F4FDB1}"/>
    <cellStyle name="_Aug 08_All Long &amp; Short Trans_WE_n8496097_v12_Deferred_Revenue_Monthly_Journal_Test_&amp;_Rec_Project List_Tx F3 Input" xfId="2880" xr:uid="{F76FC128-F156-417C-A8B2-5A07F06C74DA}"/>
    <cellStyle name="_Aug 08_All Long &amp; Short Trans_WE_n8496097_v12_Deferred_Revenue_Monthly_Journal_Test_&amp;_Rec_Sheet1" xfId="2881" xr:uid="{BD1052F6-5CDD-4D75-867F-F62ABE22EAF0}"/>
    <cellStyle name="_Aug 08_All Long &amp; Short Trans_WE_n8496097_v12_Deferred_Revenue_Monthly_Journal_Test_&amp;_Rec_Sheet1_Tx F3 Input" xfId="2882" xr:uid="{705546A7-33B6-4FAD-8DAA-F43BFA24725F}"/>
    <cellStyle name="_Aug 08_All Long &amp; Short Trans_WE_n8496097_v12_Deferred_Revenue_Monthly_Journal_Test_&amp;_Rec_Sheet2" xfId="2883" xr:uid="{2194F772-E486-4C0B-8EBD-8F5D50367E52}"/>
    <cellStyle name="_Aug 08_All Long &amp; Short Trans_WE_n8496097_v12_Deferred_Revenue_Monthly_Journal_Test_&amp;_Rec_Sheet2_Tx F3 Input" xfId="2884" xr:uid="{E71EC531-2646-42A8-82BC-898934173A20}"/>
    <cellStyle name="_Aug 08_All Long &amp; Short Trans_WE_n8496097_v12_Deferred_Revenue_Monthly_Journal_Test_&amp;_Rec_Sheet4" xfId="2885" xr:uid="{8924F8D1-1AFA-4175-B3F2-0F24B4579094}"/>
    <cellStyle name="_Aug 08_All Long &amp; Short Trans_WE_n8496097_v12_Deferred_Revenue_Monthly_Journal_Test_&amp;_Rec_Sheet4_Tx F3 Input" xfId="2886" xr:uid="{B56279F4-0104-4A52-A3D8-2607547B5262}"/>
    <cellStyle name="_Aug 08_All Long &amp; Short Trans_WE_n8496097_v12_Deferred_Revenue_Monthly_Journal_Test_&amp;_Rec_Table - Funding" xfId="2887" xr:uid="{B9211AC3-3F25-4234-8719-B427435CED6C}"/>
    <cellStyle name="_Aug 08_All Long &amp; Short Trans_WE_n8496097_v12_Deferred_Revenue_Monthly_Journal_Test_&amp;_Rec_Table - Funding_Tx F3 Input" xfId="2888" xr:uid="{E8B0A128-8436-494A-9D5F-2317C9D2A7BE}"/>
    <cellStyle name="_Aug 08_All Long &amp; Short Trans_WE_n8496097_v12_Deferred_Revenue_Monthly_Journal_Test_&amp;_Rec_Tx" xfId="2889" xr:uid="{0F6A137C-72D0-40DC-86FE-F2A907E89D33}"/>
    <cellStyle name="_Aug 08_All Long &amp; Short Trans_WE_n8496097_v12_Deferred_Revenue_Monthly_Journal_Test_&amp;_Rec_Tx F3 Input" xfId="2890" xr:uid="{44DF7F83-2B6F-4677-AA0E-D85E854F43F4}"/>
    <cellStyle name="_Aug 08_All Long &amp; Short Trans_WE_n8496097_v12_Deferred_Revenue_Monthly_Journal_Test_&amp;_Rec_Tx_Tx F3 Input" xfId="2891" xr:uid="{C5FE9A57-E8DA-452E-89DF-90E2E50C7CED}"/>
    <cellStyle name="_Aug 08_All Long &amp; Short Trans_WE_n8496097_v12_Deferred_Revenue_Monthly_Journal_Test_&amp;_Rec_Variance By Division" xfId="2892" xr:uid="{0C4D3B92-845B-4352-A4D5-7E4E78D8E144}"/>
    <cellStyle name="_Aug 08_All Long &amp; Short Trans_WE_n8496097_v12_Deferred_Revenue_Monthly_Journal_Test_&amp;_Rec_Variance By Division_Data_Graph" xfId="2893" xr:uid="{B74A79D7-950A-460D-A833-167938F898FE}"/>
    <cellStyle name="_Aug 08_All Long &amp; Short Trans_WE_n8636408_v4_FY12_Forecast_items_to_be_submitted_by_Customer_Solutions_Snr_Commercial_Analyst" xfId="2894" xr:uid="{865A5EF7-C2D2-4939-B6EF-7AA28ED172D9}"/>
    <cellStyle name="_Aug 08_All Long &amp; Short Trans_WE_n8636408_v4_FY12_Forecast_items_to_be_submitted_by_Customer_Solutions_Snr_Commercial_Analyst_CF data" xfId="2895" xr:uid="{399C00F6-1168-4AB8-9425-553E37E4975D}"/>
    <cellStyle name="_Aug 08_All Long &amp; Short Trans_WE_n8636408_v4_FY12_Forecast_items_to_be_submitted_by_Customer_Solutions_Snr_Commercial_Analyst_Data_Cashflow Data" xfId="2896" xr:uid="{AD7955A6-F5DA-418C-82BF-4A9848B969A5}"/>
    <cellStyle name="_Aug 08_All Long &amp; Short Trans_WE_n8636408_v4_FY12_Forecast_items_to_be_submitted_by_Customer_Solutions_Snr_Commercial_Analyst_Tx F3 Input" xfId="2897" xr:uid="{B12598D4-122A-4CDB-92B8-9AEBDA67EF93}"/>
    <cellStyle name="_Aug 08_All Long &amp; Short Trans_WE_n8636408_v4_FY12_Forecast_items_to_be_submitted_by_Customer_Solutions_Snr_Commercial_Analyst_Variance By Division" xfId="2898" xr:uid="{F1358E36-19DB-4856-97F3-C4B15AE22749}"/>
    <cellStyle name="_Aug 08_CF data" xfId="2899" xr:uid="{B48E80CB-C604-439B-A0A3-BF931287DE32}"/>
    <cellStyle name="_Aug 08_Data_Cashflow Data" xfId="2900" xr:uid="{E2A137D6-9A97-44F1-A656-46666A2FA235}"/>
    <cellStyle name="_Aug 08_Data_Cashflow Data_Data_Graph" xfId="2901" xr:uid="{576CE64A-4BA8-41EA-84F2-B2638792BED6}"/>
    <cellStyle name="_Aug 08_Journals" xfId="2902" xr:uid="{4E935D68-08F8-4D70-9E25-E7852B498E95}"/>
    <cellStyle name="_Aug 08_Journals (2)" xfId="2903" xr:uid="{484BB36C-C431-444D-9C17-6E9A7B5FD975}"/>
    <cellStyle name="_Aug 08_Journals (2)_Access Solutions Capex and Opex report for January 2012" xfId="2904" xr:uid="{7DF19AF8-4640-4BB0-BE81-36E8F18B9134}"/>
    <cellStyle name="_Aug 08_Journals (2)_Access Solutions Capex and Opex report for January 2012_CF data" xfId="2905" xr:uid="{A7425123-F2B4-4651-BB41-293DA3F8F1FF}"/>
    <cellStyle name="_Aug 08_Journals (2)_Access Solutions Capex and Opex report for January 2012_Data_Cashflow Data" xfId="2906" xr:uid="{CB7D5A93-94FF-4BC3-9EB1-0677747D8820}"/>
    <cellStyle name="_Aug 08_Journals (2)_Access Solutions Capex and Opex report for January 2012_Tx F3 Input" xfId="2907" xr:uid="{21CB0055-70DC-4A4F-811E-3828AF00678A}"/>
    <cellStyle name="_Aug 08_Journals (2)_Access Solutions Capex and Opex report for January 2012_Variance By Division" xfId="2908" xr:uid="{1DE32FE2-47E8-47FD-92E4-26BFC9EA88CF}"/>
    <cellStyle name="_Aug 08_Journals (2)_CF data" xfId="2909" xr:uid="{BDE8C099-01C2-4ED0-B783-7D7A58678AB2}"/>
    <cellStyle name="_Aug 08_Journals (2)_Data_Cashflow Data" xfId="2910" xr:uid="{6FE31DBE-C72D-433F-870E-02214C02C724}"/>
    <cellStyle name="_Aug 08_Journals (2)_Data_Cashflow Data_Data_Graph" xfId="2911" xr:uid="{CD87AF0F-0900-403D-88DD-F6DB22021E9A}"/>
    <cellStyle name="_Aug 08_Journals (2)_MP List" xfId="2912" xr:uid="{2D2FFE5D-CBAC-4868-90F2-6C549196FEA9}"/>
    <cellStyle name="_Aug 08_Journals (2)_MP List_Tx F3 Input" xfId="2913" xr:uid="{9A2B9A00-EF9D-496F-A0AF-D7C1FDCDEBA2}"/>
    <cellStyle name="_Aug 08_Journals (2)_Project List" xfId="2914" xr:uid="{D2B5B931-3D6C-46B2-ADD0-6B3A0BCE6311}"/>
    <cellStyle name="_Aug 08_Journals (2)_Project List_Tx F3 Input" xfId="2915" xr:uid="{19739C74-6FB8-4A7A-B873-A3A31573A928}"/>
    <cellStyle name="_Aug 08_Journals (2)_Sheet1" xfId="2916" xr:uid="{96186210-1C3D-47D9-A975-520998950F46}"/>
    <cellStyle name="_Aug 08_Journals (2)_Sheet1 2" xfId="2917" xr:uid="{4E0076F3-A02D-4FE8-B334-6D4E1D9C37CE}"/>
    <cellStyle name="_Aug 08_Journals (2)_Sheet1_Tx F3 Input" xfId="2918" xr:uid="{A5D19591-A610-4B47-BBB1-5E1CA41A43DC}"/>
    <cellStyle name="_Aug 08_Journals (2)_Sheet2" xfId="2919" xr:uid="{DD7F067C-B7B0-4B0F-A8F1-0675E0AFACB7}"/>
    <cellStyle name="_Aug 08_Journals (2)_Sheet2_Tx F3 Input" xfId="2920" xr:uid="{96E0BE6D-8DA5-4705-824F-AD08ED343EEE}"/>
    <cellStyle name="_Aug 08_Journals (2)_Sheet4" xfId="2921" xr:uid="{AC69EE4B-3517-4D2A-9AF1-71E4DC45C7F5}"/>
    <cellStyle name="_Aug 08_Journals (2)_Sheet4_Tx F3 Input" xfId="2922" xr:uid="{22943B4E-4ADE-47F2-A7C5-041AAC01B69C}"/>
    <cellStyle name="_Aug 08_Journals (2)_Table - Funding" xfId="2923" xr:uid="{49C219DE-23AD-4FD7-BB6D-8F530EA96645}"/>
    <cellStyle name="_Aug 08_Journals (2)_Table - Funding_Tx F3 Input" xfId="2924" xr:uid="{4998E6B9-898C-45B4-B494-497E0EE08070}"/>
    <cellStyle name="_Aug 08_Journals (2)_Tx" xfId="2925" xr:uid="{4F142ED6-1CE8-4A89-AC72-12F711D6149D}"/>
    <cellStyle name="_Aug 08_Journals (2)_Tx F3 Input" xfId="2926" xr:uid="{1513715C-FBB0-4947-A1E1-6EC151EE8D50}"/>
    <cellStyle name="_Aug 08_Journals (2)_Tx_Tx F3 Input" xfId="2927" xr:uid="{2F2F656E-8201-4BDB-970E-07F0B3FF2FE2}"/>
    <cellStyle name="_Aug 08_Journals (2)_Variance By Division" xfId="2928" xr:uid="{4100BCB0-A6CE-422E-A2B7-FE76322C6630}"/>
    <cellStyle name="_Aug 08_Journals (2)_Variance By Division_Data_Graph" xfId="2929" xr:uid="{03A3D97D-F88E-45B5-8A67-CFA3EE694270}"/>
    <cellStyle name="_Aug 08_Journals (2)_WE_n8496097_v12_Deferred_Revenue_Monthly_Journal_Test_&amp;_Rec" xfId="2930" xr:uid="{E0FAE282-6A6E-4FC0-8A50-3AF50D81D768}"/>
    <cellStyle name="_Aug 08_Journals (2)_WE_n8496097_v12_Deferred_Revenue_Monthly_Journal_Test_&amp;_Rec_CF data" xfId="2931" xr:uid="{FD4DD23E-4059-44D7-9817-C62E399C57B9}"/>
    <cellStyle name="_Aug 08_Journals (2)_WE_n8496097_v12_Deferred_Revenue_Monthly_Journal_Test_&amp;_Rec_Data_Cashflow Data" xfId="2932" xr:uid="{4B265F8A-5389-43A6-BBF4-69E06302A88A}"/>
    <cellStyle name="_Aug 08_Journals (2)_WE_n8496097_v12_Deferred_Revenue_Monthly_Journal_Test_&amp;_Rec_Data_Cashflow Data_Data_Graph" xfId="2933" xr:uid="{FD57F7E0-0DE5-4CC9-BD8A-E6033C48931B}"/>
    <cellStyle name="_Aug 08_Journals (2)_WE_n8496097_v12_Deferred_Revenue_Monthly_Journal_Test_&amp;_Rec_MP List" xfId="2934" xr:uid="{1CA1FFB3-F3A9-41D0-BD49-265016ED5BE9}"/>
    <cellStyle name="_Aug 08_Journals (2)_WE_n8496097_v12_Deferred_Revenue_Monthly_Journal_Test_&amp;_Rec_MP List_Tx F3 Input" xfId="2935" xr:uid="{38F9A0BA-C545-45EF-B980-3ACABE94F051}"/>
    <cellStyle name="_Aug 08_Journals (2)_WE_n8496097_v12_Deferred_Revenue_Monthly_Journal_Test_&amp;_Rec_Project List" xfId="2936" xr:uid="{8F7193A6-48A8-433C-BBC1-8D46C3C25CBD}"/>
    <cellStyle name="_Aug 08_Journals (2)_WE_n8496097_v12_Deferred_Revenue_Monthly_Journal_Test_&amp;_Rec_Project List_Tx F3 Input" xfId="2937" xr:uid="{8803177F-EFED-4346-9C0B-6284351C02E4}"/>
    <cellStyle name="_Aug 08_Journals (2)_WE_n8496097_v12_Deferred_Revenue_Monthly_Journal_Test_&amp;_Rec_Sheet1" xfId="2938" xr:uid="{AFCA4ABF-711A-490B-9B2A-5C893D8D509A}"/>
    <cellStyle name="_Aug 08_Journals (2)_WE_n8496097_v12_Deferred_Revenue_Monthly_Journal_Test_&amp;_Rec_Sheet1_Tx F3 Input" xfId="2939" xr:uid="{C45C9BD6-7D43-4ED8-AC87-F3DAE7595D9D}"/>
    <cellStyle name="_Aug 08_Journals (2)_WE_n8496097_v12_Deferred_Revenue_Monthly_Journal_Test_&amp;_Rec_Sheet2" xfId="2940" xr:uid="{333C29A4-AE47-4C3E-BCB2-858748721B3E}"/>
    <cellStyle name="_Aug 08_Journals (2)_WE_n8496097_v12_Deferred_Revenue_Monthly_Journal_Test_&amp;_Rec_Sheet2_Tx F3 Input" xfId="2941" xr:uid="{19E7841F-754B-40C5-9E8F-6F5EBFD8AC65}"/>
    <cellStyle name="_Aug 08_Journals (2)_WE_n8496097_v12_Deferred_Revenue_Monthly_Journal_Test_&amp;_Rec_Sheet4" xfId="2942" xr:uid="{788804F9-85BF-4613-BDF8-205F6107ED6D}"/>
    <cellStyle name="_Aug 08_Journals (2)_WE_n8496097_v12_Deferred_Revenue_Monthly_Journal_Test_&amp;_Rec_Sheet4_Tx F3 Input" xfId="2943" xr:uid="{4ADC4406-A888-4B40-B756-D527DEF3F89C}"/>
    <cellStyle name="_Aug 08_Journals (2)_WE_n8496097_v12_Deferred_Revenue_Monthly_Journal_Test_&amp;_Rec_Table - Funding" xfId="2944" xr:uid="{908CEF3F-B197-47FE-AAE1-2DFB0BB01C10}"/>
    <cellStyle name="_Aug 08_Journals (2)_WE_n8496097_v12_Deferred_Revenue_Monthly_Journal_Test_&amp;_Rec_Table - Funding_Tx F3 Input" xfId="2945" xr:uid="{9EC401A4-8C6D-4D8A-874C-DF61DD8EEFBB}"/>
    <cellStyle name="_Aug 08_Journals (2)_WE_n8496097_v12_Deferred_Revenue_Monthly_Journal_Test_&amp;_Rec_Tx" xfId="2946" xr:uid="{9172FACC-A8C6-41BA-B094-98B6C6F9B2C3}"/>
    <cellStyle name="_Aug 08_Journals (2)_WE_n8496097_v12_Deferred_Revenue_Monthly_Journal_Test_&amp;_Rec_Tx F3 Input" xfId="2947" xr:uid="{F2F5A4B7-9E1B-4587-A40F-EE43EDA4DBFF}"/>
    <cellStyle name="_Aug 08_Journals (2)_WE_n8496097_v12_Deferred_Revenue_Monthly_Journal_Test_&amp;_Rec_Tx_Tx F3 Input" xfId="2948" xr:uid="{7CB3CE84-5119-44C8-9861-883A79097C91}"/>
    <cellStyle name="_Aug 08_Journals (2)_WE_n8496097_v12_Deferred_Revenue_Monthly_Journal_Test_&amp;_Rec_Variance By Division" xfId="2949" xr:uid="{5FE59009-32E9-417D-A64C-43F07C315974}"/>
    <cellStyle name="_Aug 08_Journals (2)_WE_n8496097_v12_Deferred_Revenue_Monthly_Journal_Test_&amp;_Rec_Variance By Division_Data_Graph" xfId="2950" xr:uid="{7DBD8595-F77D-4FEC-8E67-EE006249CF91}"/>
    <cellStyle name="_Aug 08_Journals (2)_WE_n8636408_v4_FY12_Forecast_items_to_be_submitted_by_Customer_Solutions_Snr_Commercial_Analyst" xfId="2951" xr:uid="{376FFF19-3BE6-414D-9617-399C4FEE74D5}"/>
    <cellStyle name="_Aug 08_Journals (2)_WE_n8636408_v4_FY12_Forecast_items_to_be_submitted_by_Customer_Solutions_Snr_Commercial_Analyst_CF data" xfId="2952" xr:uid="{BFEC4A07-255C-44E6-B938-76F8C5152EA9}"/>
    <cellStyle name="_Aug 08_Journals (2)_WE_n8636408_v4_FY12_Forecast_items_to_be_submitted_by_Customer_Solutions_Snr_Commercial_Analyst_Data_Cashflow Data" xfId="2953" xr:uid="{0FB7F462-9C68-4694-939E-D9917519FF40}"/>
    <cellStyle name="_Aug 08_Journals (2)_WE_n8636408_v4_FY12_Forecast_items_to_be_submitted_by_Customer_Solutions_Snr_Commercial_Analyst_Tx F3 Input" xfId="2954" xr:uid="{2CD7491C-E0E0-4D0C-953B-2D97F1134DB5}"/>
    <cellStyle name="_Aug 08_Journals (2)_WE_n8636408_v4_FY12_Forecast_items_to_be_submitted_by_Customer_Solutions_Snr_Commercial_Analyst_Variance By Division" xfId="2955" xr:uid="{9389AD95-FE50-4732-81DD-A608933EB107}"/>
    <cellStyle name="_Aug 08_Journals_Access Solutions Capex and Opex report for January 2012" xfId="2956" xr:uid="{E37AC1AA-0D13-476C-ADF2-E432F40B052F}"/>
    <cellStyle name="_Aug 08_Journals_Access Solutions Capex and Opex report for January 2012_CF data" xfId="2957" xr:uid="{46BC13A7-33A4-424D-AF48-EE9EE490E35A}"/>
    <cellStyle name="_Aug 08_Journals_Access Solutions Capex and Opex report for January 2012_Data_Cashflow Data" xfId="2958" xr:uid="{0404FAE4-C5A4-47BC-B43A-47CFCC3DC6C1}"/>
    <cellStyle name="_Aug 08_Journals_Access Solutions Capex and Opex report for January 2012_Tx F3 Input" xfId="2959" xr:uid="{94CD12A1-17A6-411C-9778-C3215E700FA5}"/>
    <cellStyle name="_Aug 08_Journals_Access Solutions Capex and Opex report for January 2012_Variance By Division" xfId="2960" xr:uid="{8C0B6EE1-9236-45AE-94B5-B2B24F715250}"/>
    <cellStyle name="_Aug 08_Journals_CF data" xfId="2961" xr:uid="{7112ECA5-F43E-4FBA-87E1-C8AD008AFAA8}"/>
    <cellStyle name="_Aug 08_Journals_Data_Cashflow Data" xfId="2962" xr:uid="{FBEEB7AE-C511-41FB-8F52-BECE418F2BFF}"/>
    <cellStyle name="_Aug 08_Journals_Data_Cashflow Data_Data_Graph" xfId="2963" xr:uid="{C0BEF390-B13C-4B2B-B84B-C13B1A436C21}"/>
    <cellStyle name="_Aug 08_Journals_MP List" xfId="2964" xr:uid="{9BBCDB66-D41E-4BBD-A243-61800769B00A}"/>
    <cellStyle name="_Aug 08_Journals_MP List_Tx F3 Input" xfId="2965" xr:uid="{ADC45B74-5250-4CF4-AAE6-28D4E72BAEFF}"/>
    <cellStyle name="_Aug 08_Journals_Project List" xfId="2966" xr:uid="{15AE1E8A-152C-4E87-96B3-0EF044409A93}"/>
    <cellStyle name="_Aug 08_Journals_Project List_Tx F3 Input" xfId="2967" xr:uid="{3BA6F1EA-D5E9-43AA-8797-A50878724052}"/>
    <cellStyle name="_Aug 08_Journals_Sheet1" xfId="2968" xr:uid="{240C4724-D08C-4E2D-BB7C-295817416591}"/>
    <cellStyle name="_Aug 08_Journals_Sheet1_Tx F3 Input" xfId="2969" xr:uid="{F1743B7C-248B-4F77-B015-6F6AF182B93A}"/>
    <cellStyle name="_Aug 08_Journals_Sheet2" xfId="2970" xr:uid="{B2015C3E-2146-401F-B976-7BF2E209F676}"/>
    <cellStyle name="_Aug 08_Journals_Sheet2_Tx F3 Input" xfId="2971" xr:uid="{0A1E1F35-EDD8-41DA-BDD4-87889EE95D7B}"/>
    <cellStyle name="_Aug 08_Journals_Sheet4" xfId="2972" xr:uid="{118D01F9-2207-404F-8EFA-5BBE05153AB8}"/>
    <cellStyle name="_Aug 08_Journals_Sheet4_Tx F3 Input" xfId="2973" xr:uid="{0F90C54C-EDA2-4D4F-BFCA-9F396DEE7D55}"/>
    <cellStyle name="_Aug 08_Journals_Table - Funding" xfId="2974" xr:uid="{43D336F2-6FC8-46DC-8544-7F130AFCD8E0}"/>
    <cellStyle name="_Aug 08_Journals_Table - Funding_Tx F3 Input" xfId="2975" xr:uid="{32548665-6778-46D9-8605-CDA6010CC4B3}"/>
    <cellStyle name="_Aug 08_Journals_Tx" xfId="2976" xr:uid="{C6088828-118B-4D2C-87AB-FE6CC3EAB408}"/>
    <cellStyle name="_Aug 08_Journals_Tx 2" xfId="2977" xr:uid="{D67368A8-A334-4AA2-B903-8C9201A8C9B3}"/>
    <cellStyle name="_Aug 08_Journals_Tx F3 Input" xfId="2978" xr:uid="{1196E264-094B-4117-9365-8CAE74F4A1F7}"/>
    <cellStyle name="_Aug 08_Journals_Tx_Tx F3 Input" xfId="2979" xr:uid="{80D7EF3B-A963-4A07-8A61-57E08047F8C3}"/>
    <cellStyle name="_Aug 08_Journals_Variance By Division" xfId="2980" xr:uid="{6B41E11C-3613-4243-839E-C1F6E73EEDB6}"/>
    <cellStyle name="_Aug 08_Journals_Variance By Division_Data_Graph" xfId="2981" xr:uid="{ADEA7A55-9959-43E4-A96F-D14DEC8C27E7}"/>
    <cellStyle name="_Aug 08_Journals_WE_n8496097_v12_Deferred_Revenue_Monthly_Journal_Test_&amp;_Rec" xfId="2982" xr:uid="{1E3C5989-D2AE-4E73-AA7E-B4A7A1707F3E}"/>
    <cellStyle name="_Aug 08_Journals_WE_n8496097_v12_Deferred_Revenue_Monthly_Journal_Test_&amp;_Rec_CF data" xfId="2983" xr:uid="{15DE4949-7883-48C7-975F-64D7FD373797}"/>
    <cellStyle name="_Aug 08_Journals_WE_n8496097_v12_Deferred_Revenue_Monthly_Journal_Test_&amp;_Rec_Data_Cashflow Data" xfId="2984" xr:uid="{92D3C101-16F0-4C1F-8FA4-1A1D678CA789}"/>
    <cellStyle name="_Aug 08_Journals_WE_n8496097_v12_Deferred_Revenue_Monthly_Journal_Test_&amp;_Rec_Data_Cashflow Data_Data_Graph" xfId="2985" xr:uid="{1A70F010-B189-4BAC-93DA-D946A93D45DB}"/>
    <cellStyle name="_Aug 08_Journals_WE_n8496097_v12_Deferred_Revenue_Monthly_Journal_Test_&amp;_Rec_MP List" xfId="2986" xr:uid="{31E487A1-7F00-47B1-8EFD-93064F2B1F2E}"/>
    <cellStyle name="_Aug 08_Journals_WE_n8496097_v12_Deferred_Revenue_Monthly_Journal_Test_&amp;_Rec_MP List_Tx F3 Input" xfId="2987" xr:uid="{F50EBA8F-59E1-4C70-9687-20AD065643DF}"/>
    <cellStyle name="_Aug 08_Journals_WE_n8496097_v12_Deferred_Revenue_Monthly_Journal_Test_&amp;_Rec_Project List" xfId="2988" xr:uid="{E304C647-12FD-47C9-8F7C-12080E509642}"/>
    <cellStyle name="_Aug 08_Journals_WE_n8496097_v12_Deferred_Revenue_Monthly_Journal_Test_&amp;_Rec_Project List_Tx F3 Input" xfId="2989" xr:uid="{BD776887-7A15-4B7B-8714-56AE17C5FE49}"/>
    <cellStyle name="_Aug 08_Journals_WE_n8496097_v12_Deferred_Revenue_Monthly_Journal_Test_&amp;_Rec_Sheet1" xfId="2990" xr:uid="{D02414BC-7705-4801-A81B-B7423AC2671B}"/>
    <cellStyle name="_Aug 08_Journals_WE_n8496097_v12_Deferred_Revenue_Monthly_Journal_Test_&amp;_Rec_Sheet1_Tx F3 Input" xfId="2991" xr:uid="{C677627B-3629-4AC4-9AD0-6EB0634EDDC0}"/>
    <cellStyle name="_Aug 08_Journals_WE_n8496097_v12_Deferred_Revenue_Monthly_Journal_Test_&amp;_Rec_Sheet2" xfId="2992" xr:uid="{4B654F54-C937-4E84-92BF-F26A4F703D2A}"/>
    <cellStyle name="_Aug 08_Journals_WE_n8496097_v12_Deferred_Revenue_Monthly_Journal_Test_&amp;_Rec_Sheet2_Tx F3 Input" xfId="2993" xr:uid="{6489797C-4DB8-4C9A-BE5D-EB53B71CFD52}"/>
    <cellStyle name="_Aug 08_Journals_WE_n8496097_v12_Deferred_Revenue_Monthly_Journal_Test_&amp;_Rec_Sheet4" xfId="2994" xr:uid="{4F7F43CE-72A6-48D8-832F-D7DA86F2FE26}"/>
    <cellStyle name="_Aug 08_Journals_WE_n8496097_v12_Deferred_Revenue_Monthly_Journal_Test_&amp;_Rec_Sheet4_Tx F3 Input" xfId="2995" xr:uid="{A9AF5B25-94B7-4215-8FE3-81A2729256F0}"/>
    <cellStyle name="_Aug 08_Journals_WE_n8496097_v12_Deferred_Revenue_Monthly_Journal_Test_&amp;_Rec_Table - Funding" xfId="2996" xr:uid="{8639A36C-2B29-42B8-AD15-96B78A647FE7}"/>
    <cellStyle name="_Aug 08_Journals_WE_n8496097_v12_Deferred_Revenue_Monthly_Journal_Test_&amp;_Rec_Table - Funding_Tx F3 Input" xfId="2997" xr:uid="{83F94BCA-467D-4C77-B4B6-43ADFDF783B4}"/>
    <cellStyle name="_Aug 08_Journals_WE_n8496097_v12_Deferred_Revenue_Monthly_Journal_Test_&amp;_Rec_Tx" xfId="2998" xr:uid="{EFC06748-034D-46D2-ADED-628FA363E3F3}"/>
    <cellStyle name="_Aug 08_Journals_WE_n8496097_v12_Deferred_Revenue_Monthly_Journal_Test_&amp;_Rec_Tx F3 Input" xfId="2999" xr:uid="{E3A90A59-95A1-4927-8EB8-96CAD5EE5D57}"/>
    <cellStyle name="_Aug 08_Journals_WE_n8496097_v12_Deferred_Revenue_Monthly_Journal_Test_&amp;_Rec_Tx_Tx F3 Input" xfId="3000" xr:uid="{1A11CEDF-149D-4F22-A222-08B6A5C0EC55}"/>
    <cellStyle name="_Aug 08_Journals_WE_n8496097_v12_Deferred_Revenue_Monthly_Journal_Test_&amp;_Rec_Variance By Division" xfId="3001" xr:uid="{B5A48A48-CA55-4B8C-9160-2C4F34C9A43E}"/>
    <cellStyle name="_Aug 08_Journals_WE_n8496097_v12_Deferred_Revenue_Monthly_Journal_Test_&amp;_Rec_Variance By Division_Data_Graph" xfId="3002" xr:uid="{0F59693B-C397-4DF2-BD25-7230150F1DCA}"/>
    <cellStyle name="_Aug 08_Journals_WE_n8636408_v4_FY12_Forecast_items_to_be_submitted_by_Customer_Solutions_Snr_Commercial_Analyst" xfId="3003" xr:uid="{4D6E8245-9547-45C5-A1D4-AE6B57040518}"/>
    <cellStyle name="_Aug 08_Journals_WE_n8636408_v4_FY12_Forecast_items_to_be_submitted_by_Customer_Solutions_Snr_Commercial_Analyst_CF data" xfId="3004" xr:uid="{7C04C867-4955-4F1E-A9FF-3B468AB4FE1A}"/>
    <cellStyle name="_Aug 08_Journals_WE_n8636408_v4_FY12_Forecast_items_to_be_submitted_by_Customer_Solutions_Snr_Commercial_Analyst_Data_Cashflow Data" xfId="3005" xr:uid="{224AB107-4AA6-41BE-B502-A14DFCFEB2FC}"/>
    <cellStyle name="_Aug 08_Journals_WE_n8636408_v4_FY12_Forecast_items_to_be_submitted_by_Customer_Solutions_Snr_Commercial_Analyst_Tx F3 Input" xfId="3006" xr:uid="{6AE20C45-384B-4951-B55E-CB2435754E2E}"/>
    <cellStyle name="_Aug 08_Journals_WE_n8636408_v4_FY12_Forecast_items_to_be_submitted_by_Customer_Solutions_Snr_Commercial_Analyst_Variance By Division" xfId="3007" xr:uid="{7EB8C25C-858E-46FB-84CF-B0944BF290B5}"/>
    <cellStyle name="_Aug 08_Jun11" xfId="3008" xr:uid="{3C630463-D9E9-4BA6-AF53-61D9A1BA813C}"/>
    <cellStyle name="_Aug 08_JUN11 NETCIS" xfId="3009" xr:uid="{80751F96-E219-487D-B941-6EC7CEDFA5C2}"/>
    <cellStyle name="_Aug 08_JUN11 NETCIS_Access Solutions Capex and Opex report for January 2012" xfId="3010" xr:uid="{353A833E-6926-49EC-8965-7FD7AE356811}"/>
    <cellStyle name="_Aug 08_JUN11 NETCIS_Access Solutions Capex and Opex report for January 2012_CF data" xfId="3011" xr:uid="{89CA20A9-8176-49FF-B6BB-588C0EFDCA43}"/>
    <cellStyle name="_Aug 08_JUN11 NETCIS_Access Solutions Capex and Opex report for January 2012_Data_Cashflow Data" xfId="3012" xr:uid="{A1D85F06-C132-45A2-A4DC-5D1EF6B3674D}"/>
    <cellStyle name="_Aug 08_JUN11 NETCIS_Access Solutions Capex and Opex report for January 2012_Tx F3 Input" xfId="3013" xr:uid="{3E6FEE95-7B50-4E51-9705-78C3FAAE60F1}"/>
    <cellStyle name="_Aug 08_JUN11 NETCIS_Access Solutions Capex and Opex report for January 2012_Variance By Division" xfId="3014" xr:uid="{DF1DDD42-5C05-4B40-86C3-1B0C24840412}"/>
    <cellStyle name="_Aug 08_JUN11 NETCIS_CF data" xfId="3015" xr:uid="{46F62BDD-9274-4E3B-BAC3-615E7419C94F}"/>
    <cellStyle name="_Aug 08_JUN11 NETCIS_Data_Cashflow Data" xfId="3016" xr:uid="{F23A7B6A-183A-440E-B2A4-62F79C9C4C9B}"/>
    <cellStyle name="_Aug 08_JUN11 NETCIS_Data_Cashflow Data_Data_Graph" xfId="3017" xr:uid="{6B55B2FF-B51E-40D8-9122-3A3C48978DAC}"/>
    <cellStyle name="_Aug 08_JUN11 NETCIS_MP List" xfId="3018" xr:uid="{77244F1C-AEE9-4D03-A48C-F3D9A4FA3ED4}"/>
    <cellStyle name="_Aug 08_JUN11 NETCIS_MP List_Tx F3 Input" xfId="3019" xr:uid="{89CCE727-6CAA-4DE2-9F8B-ACFC04AEAA89}"/>
    <cellStyle name="_Aug 08_JUN11 NETCIS_Project List" xfId="3020" xr:uid="{467C7F61-68EF-431B-967E-5DDCBC7F9774}"/>
    <cellStyle name="_Aug 08_JUN11 NETCIS_Project List_Tx F3 Input" xfId="3021" xr:uid="{B26532E3-C49A-49A7-9657-CBCD014E9CCD}"/>
    <cellStyle name="_Aug 08_JUN11 NETCIS_Sheet1" xfId="3022" xr:uid="{DC60B05F-FAF3-423F-93BA-0C76158770D9}"/>
    <cellStyle name="_Aug 08_JUN11 NETCIS_Sheet1_Tx F3 Input" xfId="3023" xr:uid="{18682D48-BA8F-46E6-85E2-21B27EF69C37}"/>
    <cellStyle name="_Aug 08_JUN11 NETCIS_Sheet2" xfId="3024" xr:uid="{E3AD8AF2-3AEE-4E7F-9503-6B67C3991462}"/>
    <cellStyle name="_Aug 08_JUN11 NETCIS_Sheet2_Tx F3 Input" xfId="3025" xr:uid="{6FAA87FD-5989-4319-A77F-E9CDCA8958FD}"/>
    <cellStyle name="_Aug 08_JUN11 NETCIS_Sheet4" xfId="3026" xr:uid="{65F90E1F-329D-4BDF-8514-791EFA6DA5BC}"/>
    <cellStyle name="_Aug 08_JUN11 NETCIS_Sheet4_Tx F3 Input" xfId="3027" xr:uid="{465097C4-ED5A-470B-AA52-8E07603A4C5B}"/>
    <cellStyle name="_Aug 08_JUN11 NETCIS_Table - Funding" xfId="3028" xr:uid="{077C3D33-6A09-424E-AC6B-2F0ADD23A95D}"/>
    <cellStyle name="_Aug 08_JUN11 NETCIS_Table - Funding_Tx F3 Input" xfId="3029" xr:uid="{B5E3C892-B93A-4187-B7EA-8CDB44D79AEF}"/>
    <cellStyle name="_Aug 08_JUN11 NETCIS_Tx" xfId="3030" xr:uid="{3E6797DC-34BC-4EFB-8375-6AC9DF94FFED}"/>
    <cellStyle name="_Aug 08_JUN11 NETCIS_Tx F3 Input" xfId="3031" xr:uid="{F1449F1D-9872-403C-9F2B-C04B99938D7E}"/>
    <cellStyle name="_Aug 08_JUN11 NETCIS_Tx_Tx F3 Input" xfId="3032" xr:uid="{AC06AE05-D994-46FD-8590-B2C50A93E48B}"/>
    <cellStyle name="_Aug 08_JUN11 NETCIS_Variance By Division" xfId="3033" xr:uid="{32A43D4A-6123-43AC-BFFF-7B3D58E691BC}"/>
    <cellStyle name="_Aug 08_JUN11 NETCIS_Variance By Division_Data_Graph" xfId="3034" xr:uid="{9E031CE0-A989-4F3D-9897-8780C8CBC7C5}"/>
    <cellStyle name="_Aug 08_JUN11 NETCIS_WE_n8496097_v12_Deferred_Revenue_Monthly_Journal_Test_&amp;_Rec" xfId="3035" xr:uid="{C9163564-EBE5-42BA-9036-3EC46800FAD5}"/>
    <cellStyle name="_Aug 08_JUN11 NETCIS_WE_n8496097_v12_Deferred_Revenue_Monthly_Journal_Test_&amp;_Rec_CF data" xfId="3036" xr:uid="{DF8BCAC9-C3D7-4770-AA77-866340778C3C}"/>
    <cellStyle name="_Aug 08_JUN11 NETCIS_WE_n8496097_v12_Deferred_Revenue_Monthly_Journal_Test_&amp;_Rec_Data_Cashflow Data" xfId="3037" xr:uid="{B7A9F42D-BF60-40B0-BE17-E6CEA5E02102}"/>
    <cellStyle name="_Aug 08_JUN11 NETCIS_WE_n8496097_v12_Deferred_Revenue_Monthly_Journal_Test_&amp;_Rec_Data_Cashflow Data_Data_Graph" xfId="3038" xr:uid="{B8346AC6-B390-4FBC-A931-AA20A62BD1DB}"/>
    <cellStyle name="_Aug 08_JUN11 NETCIS_WE_n8496097_v12_Deferred_Revenue_Monthly_Journal_Test_&amp;_Rec_MP List" xfId="3039" xr:uid="{436D067C-B21B-4186-B664-D9419A3291A1}"/>
    <cellStyle name="_Aug 08_JUN11 NETCIS_WE_n8496097_v12_Deferred_Revenue_Monthly_Journal_Test_&amp;_Rec_MP List_Tx F3 Input" xfId="3040" xr:uid="{6084D889-A234-4749-A463-7FEFEFA86105}"/>
    <cellStyle name="_Aug 08_JUN11 NETCIS_WE_n8496097_v12_Deferred_Revenue_Monthly_Journal_Test_&amp;_Rec_Project List" xfId="3041" xr:uid="{9C973434-155C-4AA4-8EA2-578ED020FA11}"/>
    <cellStyle name="_Aug 08_JUN11 NETCIS_WE_n8496097_v12_Deferred_Revenue_Monthly_Journal_Test_&amp;_Rec_Project List_Tx F3 Input" xfId="3042" xr:uid="{A9AF620E-C00E-4BFB-B9A9-58C515AF1CAB}"/>
    <cellStyle name="_Aug 08_JUN11 NETCIS_WE_n8496097_v12_Deferred_Revenue_Monthly_Journal_Test_&amp;_Rec_Sheet1" xfId="3043" xr:uid="{00620736-30B9-43E9-9C72-89A08B730A30}"/>
    <cellStyle name="_Aug 08_JUN11 NETCIS_WE_n8496097_v12_Deferred_Revenue_Monthly_Journal_Test_&amp;_Rec_Sheet1_Tx F3 Input" xfId="3044" xr:uid="{906D53B3-04A5-42D2-97B0-2F3F372C416A}"/>
    <cellStyle name="_Aug 08_JUN11 NETCIS_WE_n8496097_v12_Deferred_Revenue_Monthly_Journal_Test_&amp;_Rec_Sheet2" xfId="3045" xr:uid="{89298533-4217-4AC4-BFF3-A17F5DC15A65}"/>
    <cellStyle name="_Aug 08_JUN11 NETCIS_WE_n8496097_v12_Deferred_Revenue_Monthly_Journal_Test_&amp;_Rec_Sheet2 2" xfId="3046" xr:uid="{E7655B79-0D75-4103-81A6-F15A7FD243AA}"/>
    <cellStyle name="_Aug 08_JUN11 NETCIS_WE_n8496097_v12_Deferred_Revenue_Monthly_Journal_Test_&amp;_Rec_Sheet2_Tx F3 Input" xfId="3047" xr:uid="{91A29315-8D53-41C3-BB84-6CB52AF7E13A}"/>
    <cellStyle name="_Aug 08_JUN11 NETCIS_WE_n8496097_v12_Deferred_Revenue_Monthly_Journal_Test_&amp;_Rec_Sheet4" xfId="3048" xr:uid="{5B280D14-DD7E-4E01-96F4-CFC9DF067282}"/>
    <cellStyle name="_Aug 08_JUN11 NETCIS_WE_n8496097_v12_Deferred_Revenue_Monthly_Journal_Test_&amp;_Rec_Sheet4_Tx F3 Input" xfId="3049" xr:uid="{DB7EE9B0-C83B-4F14-8086-CC5C602E0440}"/>
    <cellStyle name="_Aug 08_JUN11 NETCIS_WE_n8496097_v12_Deferred_Revenue_Monthly_Journal_Test_&amp;_Rec_Table - Funding" xfId="3050" xr:uid="{05452AEF-FA9C-45ED-A8B8-B3B858C874B6}"/>
    <cellStyle name="_Aug 08_JUN11 NETCIS_WE_n8496097_v12_Deferred_Revenue_Monthly_Journal_Test_&amp;_Rec_Table - Funding_Tx F3 Input" xfId="3051" xr:uid="{C0603554-7D26-45E2-AABC-C094EF1F984E}"/>
    <cellStyle name="_Aug 08_JUN11 NETCIS_WE_n8496097_v12_Deferred_Revenue_Monthly_Journal_Test_&amp;_Rec_Tx" xfId="3052" xr:uid="{E71185B7-6B7D-416D-9A08-2ED354A1370A}"/>
    <cellStyle name="_Aug 08_JUN11 NETCIS_WE_n8496097_v12_Deferred_Revenue_Monthly_Journal_Test_&amp;_Rec_Tx F3 Input" xfId="3053" xr:uid="{3E7164A6-5881-468A-A1FB-83D00981DFF9}"/>
    <cellStyle name="_Aug 08_JUN11 NETCIS_WE_n8496097_v12_Deferred_Revenue_Monthly_Journal_Test_&amp;_Rec_Tx_Tx F3 Input" xfId="3054" xr:uid="{895D50DF-0B23-4C0F-ABC0-978F3F9FDC4E}"/>
    <cellStyle name="_Aug 08_JUN11 NETCIS_WE_n8496097_v12_Deferred_Revenue_Monthly_Journal_Test_&amp;_Rec_Variance By Division" xfId="3055" xr:uid="{6A4982B7-5B4F-4634-A0F6-BD63844E222E}"/>
    <cellStyle name="_Aug 08_JUN11 NETCIS_WE_n8496097_v12_Deferred_Revenue_Monthly_Journal_Test_&amp;_Rec_Variance By Division_Data_Graph" xfId="3056" xr:uid="{2EDDFE2A-ED74-4D83-80D3-9D1FB82AC2AB}"/>
    <cellStyle name="_Aug 08_JUN11 NETCIS_WE_n8636408_v4_FY12_Forecast_items_to_be_submitted_by_Customer_Solutions_Snr_Commercial_Analyst" xfId="3057" xr:uid="{DF229150-8B17-4E5E-921B-7CB2DE54E889}"/>
    <cellStyle name="_Aug 08_JUN11 NETCIS_WE_n8636408_v4_FY12_Forecast_items_to_be_submitted_by_Customer_Solutions_Snr_Commercial_Analyst_CF data" xfId="3058" xr:uid="{E64F6F5F-C5B6-4385-9412-FEC8CFE6ABDF}"/>
    <cellStyle name="_Aug 08_JUN11 NETCIS_WE_n8636408_v4_FY12_Forecast_items_to_be_submitted_by_Customer_Solutions_Snr_Commercial_Analyst_Data_Cashflow Data" xfId="3059" xr:uid="{744840EA-E4AC-4035-8B46-942F852C82CC}"/>
    <cellStyle name="_Aug 08_JUN11 NETCIS_WE_n8636408_v4_FY12_Forecast_items_to_be_submitted_by_Customer_Solutions_Snr_Commercial_Analyst_Tx F3 Input" xfId="3060" xr:uid="{0F9F1422-29AA-459D-B9B5-C0FAA7684F4A}"/>
    <cellStyle name="_Aug 08_JUN11 NETCIS_WE_n8636408_v4_FY12_Forecast_items_to_be_submitted_by_Customer_Solutions_Snr_Commercial_Analyst_Variance By Division" xfId="3061" xr:uid="{C5754D44-EBFF-4895-B966-C8E27FB34E36}"/>
    <cellStyle name="_Aug 08_Jun11_Access Solutions Capex and Opex report for January 2012" xfId="3062" xr:uid="{CA592546-2746-4D6D-8649-ED1C55E8BFF9}"/>
    <cellStyle name="_Aug 08_Jun11_Access Solutions Capex and Opex report for January 2012_CF data" xfId="3063" xr:uid="{40091951-B85C-4D4F-B9B0-E84A565791FA}"/>
    <cellStyle name="_Aug 08_Jun11_Access Solutions Capex and Opex report for January 2012_Data_Cashflow Data" xfId="3064" xr:uid="{62092287-7DA3-490B-BC04-7DEF77DF7FAC}"/>
    <cellStyle name="_Aug 08_Jun11_Access Solutions Capex and Opex report for January 2012_Tx F3 Input" xfId="3065" xr:uid="{199D9D7B-01A7-4DF6-8A0D-B0FA8A2386DF}"/>
    <cellStyle name="_Aug 08_Jun11_Access Solutions Capex and Opex report for January 2012_Variance By Division" xfId="3066" xr:uid="{479BB73D-5695-4469-A848-84143D77235F}"/>
    <cellStyle name="_Aug 08_Jun11_CF data" xfId="3067" xr:uid="{83B0068B-D712-4521-B7B2-DF9FFC08C56B}"/>
    <cellStyle name="_Aug 08_Jun11_Data_Cashflow Data" xfId="3068" xr:uid="{5C25A0E9-6FE4-4653-8B35-E8E9B299BB8C}"/>
    <cellStyle name="_Aug 08_Jun11_Data_Cashflow Data_Data_Graph" xfId="3069" xr:uid="{E6655098-4527-44D6-A843-CB6A2438628D}"/>
    <cellStyle name="_Aug 08_Jun11_MP List" xfId="3070" xr:uid="{824CDD30-5CE8-4A02-838B-1FA294BC4463}"/>
    <cellStyle name="_Aug 08_Jun11_MP List_Tx F3 Input" xfId="3071" xr:uid="{ED09DC5D-EA30-4066-95D6-A46EFC77F6DF}"/>
    <cellStyle name="_Aug 08_Jun11_Project List" xfId="3072" xr:uid="{C8BF279D-123D-4717-8A87-7A3E37E4F89C}"/>
    <cellStyle name="_Aug 08_Jun11_Project List_Tx F3 Input" xfId="3073" xr:uid="{16D5E930-4415-4028-9621-E8278F6AF585}"/>
    <cellStyle name="_Aug 08_Jun11_Sheet1" xfId="3074" xr:uid="{980C08CE-F13C-4DA2-883B-1A48612302F7}"/>
    <cellStyle name="_Aug 08_Jun11_Sheet1_Tx F3 Input" xfId="3075" xr:uid="{1996F4B0-FC27-46FB-84D6-456FA53A02CB}"/>
    <cellStyle name="_Aug 08_Jun11_Sheet2" xfId="3076" xr:uid="{76A7C24F-6938-468B-AC7E-999023AA35EF}"/>
    <cellStyle name="_Aug 08_Jun11_Sheet2_Tx F3 Input" xfId="3077" xr:uid="{4CAA4240-873C-4411-8B07-C78BE712FF5A}"/>
    <cellStyle name="_Aug 08_Jun11_Sheet4" xfId="3078" xr:uid="{6E3FD4F9-CDB9-4ECB-A81E-A5EFDDCF28C2}"/>
    <cellStyle name="_Aug 08_Jun11_Sheet4_Tx F3 Input" xfId="3079" xr:uid="{63DD6C0C-24F0-481B-8A7D-4927C3EEA2B0}"/>
    <cellStyle name="_Aug 08_Jun11_Table - Funding" xfId="3080" xr:uid="{620A7A8D-BFF7-4179-8FD0-A8C32739DCD0}"/>
    <cellStyle name="_Aug 08_Jun11_Table - Funding_Tx F3 Input" xfId="3081" xr:uid="{7F3F7E9C-2A31-4BEA-98DB-C8E7CEEE7ABF}"/>
    <cellStyle name="_Aug 08_Jun11_Tx" xfId="3082" xr:uid="{72265C43-A3F9-4ACB-89A1-6B0EFCDCA084}"/>
    <cellStyle name="_Aug 08_Jun11_Tx F3 Input" xfId="3083" xr:uid="{24A788D2-AF1B-4EBF-ADEF-9B13BFBC0241}"/>
    <cellStyle name="_Aug 08_Jun11_Tx_Tx F3 Input" xfId="3084" xr:uid="{AC6CB515-E377-4773-A4CE-8C43AAA09279}"/>
    <cellStyle name="_Aug 08_Jun11_Variance By Division" xfId="3085" xr:uid="{F37CEA1D-1D44-4DF1-BEE3-E0F81EF75282}"/>
    <cellStyle name="_Aug 08_Jun11_Variance By Division_Data_Graph" xfId="3086" xr:uid="{CF09668D-0124-4DB4-BB0E-E309F75A470D}"/>
    <cellStyle name="_Aug 08_Jun11_WE_n8496097_v12_Deferred_Revenue_Monthly_Journal_Test_&amp;_Rec" xfId="3087" xr:uid="{BCFBB604-2E3F-4C0A-B007-ED871512EB5D}"/>
    <cellStyle name="_Aug 08_Jun11_WE_n8496097_v12_Deferred_Revenue_Monthly_Journal_Test_&amp;_Rec_CF data" xfId="3088" xr:uid="{038C0303-243D-48DD-A3C5-9CD4F701F004}"/>
    <cellStyle name="_Aug 08_Jun11_WE_n8496097_v12_Deferred_Revenue_Monthly_Journal_Test_&amp;_Rec_Data_Cashflow Data" xfId="3089" xr:uid="{D1DE9FEF-418E-402D-B281-5415D3906B6D}"/>
    <cellStyle name="_Aug 08_Jun11_WE_n8496097_v12_Deferred_Revenue_Monthly_Journal_Test_&amp;_Rec_Data_Cashflow Data_Data_Graph" xfId="3090" xr:uid="{0991E482-3DA6-406A-86CC-8D6916E2D155}"/>
    <cellStyle name="_Aug 08_Jun11_WE_n8496097_v12_Deferred_Revenue_Monthly_Journal_Test_&amp;_Rec_MP List" xfId="3091" xr:uid="{86514901-13C9-47E3-87EF-EBE3375923C4}"/>
    <cellStyle name="_Aug 08_Jun11_WE_n8496097_v12_Deferred_Revenue_Monthly_Journal_Test_&amp;_Rec_MP List_Tx F3 Input" xfId="3092" xr:uid="{299AB264-0BAB-4176-901B-E6F819E00E3F}"/>
    <cellStyle name="_Aug 08_Jun11_WE_n8496097_v12_Deferred_Revenue_Monthly_Journal_Test_&amp;_Rec_Project List" xfId="3093" xr:uid="{0E3ABC9B-9C54-46B2-B824-DE20265625E6}"/>
    <cellStyle name="_Aug 08_Jun11_WE_n8496097_v12_Deferred_Revenue_Monthly_Journal_Test_&amp;_Rec_Project List_Tx F3 Input" xfId="3094" xr:uid="{F833AE0C-833A-4E22-A1A8-66CA5AFD2378}"/>
    <cellStyle name="_Aug 08_Jun11_WE_n8496097_v12_Deferred_Revenue_Monthly_Journal_Test_&amp;_Rec_Sheet1" xfId="3095" xr:uid="{4464CC59-E2B8-443C-915F-9F5BA7DB1D11}"/>
    <cellStyle name="_Aug 08_Jun11_WE_n8496097_v12_Deferred_Revenue_Monthly_Journal_Test_&amp;_Rec_Sheet1_Tx F3 Input" xfId="3096" xr:uid="{EFBA23CB-F618-4088-A0CB-01D07B5819E3}"/>
    <cellStyle name="_Aug 08_Jun11_WE_n8496097_v12_Deferred_Revenue_Monthly_Journal_Test_&amp;_Rec_Sheet2" xfId="3097" xr:uid="{91BE9540-9313-45C9-BEDF-8C593B69A85E}"/>
    <cellStyle name="_Aug 08_Jun11_WE_n8496097_v12_Deferred_Revenue_Monthly_Journal_Test_&amp;_Rec_Sheet2_Tx F3 Input" xfId="3098" xr:uid="{990F3B5C-AC29-4166-ACAB-D305E12C72D1}"/>
    <cellStyle name="_Aug 08_Jun11_WE_n8496097_v12_Deferred_Revenue_Monthly_Journal_Test_&amp;_Rec_Sheet4" xfId="3099" xr:uid="{41A170D3-0521-4CD3-BAE8-0492C8A6BA70}"/>
    <cellStyle name="_Aug 08_Jun11_WE_n8496097_v12_Deferred_Revenue_Monthly_Journal_Test_&amp;_Rec_Sheet4_Tx F3 Input" xfId="3100" xr:uid="{363CFFBA-6F7B-4AA5-8489-37476B405391}"/>
    <cellStyle name="_Aug 08_Jun11_WE_n8496097_v12_Deferred_Revenue_Monthly_Journal_Test_&amp;_Rec_Table - Funding" xfId="3101" xr:uid="{55C1D377-CD60-4443-944D-0701F6E52947}"/>
    <cellStyle name="_Aug 08_Jun11_WE_n8496097_v12_Deferred_Revenue_Monthly_Journal_Test_&amp;_Rec_Table - Funding_Tx F3 Input" xfId="3102" xr:uid="{61748758-EBD8-4CF3-9322-3184F35CCD27}"/>
    <cellStyle name="_Aug 08_Jun11_WE_n8496097_v12_Deferred_Revenue_Monthly_Journal_Test_&amp;_Rec_Tx" xfId="3103" xr:uid="{1255A350-78D8-460A-8095-D443226AECFC}"/>
    <cellStyle name="_Aug 08_Jun11_WE_n8496097_v12_Deferred_Revenue_Monthly_Journal_Test_&amp;_Rec_Tx F3 Input" xfId="3104" xr:uid="{83254ABA-E85A-440B-B5B6-1A857416EECE}"/>
    <cellStyle name="_Aug 08_Jun11_WE_n8496097_v12_Deferred_Revenue_Monthly_Journal_Test_&amp;_Rec_Tx_Tx F3 Input" xfId="3105" xr:uid="{7E79C7B5-0503-460E-99ED-D8E3376ADA72}"/>
    <cellStyle name="_Aug 08_Jun11_WE_n8496097_v12_Deferred_Revenue_Monthly_Journal_Test_&amp;_Rec_Variance By Division" xfId="3106" xr:uid="{866B626E-F5B7-4860-B2FB-AE8CED1DB0D1}"/>
    <cellStyle name="_Aug 08_Jun11_WE_n8496097_v12_Deferred_Revenue_Monthly_Journal_Test_&amp;_Rec_Variance By Division_Data_Graph" xfId="3107" xr:uid="{3CBF5896-D383-494B-AD5D-8EC207E0889A}"/>
    <cellStyle name="_Aug 08_Jun11_WE_n8636408_v4_FY12_Forecast_items_to_be_submitted_by_Customer_Solutions_Snr_Commercial_Analyst" xfId="3108" xr:uid="{4C0AD7D7-7A5D-495F-9ABA-8D3BF1A1F847}"/>
    <cellStyle name="_Aug 08_Jun11_WE_n8636408_v4_FY12_Forecast_items_to_be_submitted_by_Customer_Solutions_Snr_Commercial_Analyst_CF data" xfId="3109" xr:uid="{C73A28D3-3D7C-4B62-83BD-BCC78D0DB8D7}"/>
    <cellStyle name="_Aug 08_Jun11_WE_n8636408_v4_FY12_Forecast_items_to_be_submitted_by_Customer_Solutions_Snr_Commercial_Analyst_Data_Cashflow Data" xfId="3110" xr:uid="{A8FE570E-9E77-4F6A-8BDD-931556D2C2AA}"/>
    <cellStyle name="_Aug 08_Jun11_WE_n8636408_v4_FY12_Forecast_items_to_be_submitted_by_Customer_Solutions_Snr_Commercial_Analyst_Tx F3 Input" xfId="3111" xr:uid="{C2E1C1F1-D847-4AE6-B50E-18AC71B86DC3}"/>
    <cellStyle name="_Aug 08_Jun11_WE_n8636408_v4_FY12_Forecast_items_to_be_submitted_by_Customer_Solutions_Snr_Commercial_Analyst_Variance By Division" xfId="3112" xr:uid="{86C48A3A-606A-487F-869C-D36B3DD8C6EB}"/>
    <cellStyle name="_Aug 08_MP List" xfId="3113" xr:uid="{C1FAB115-6E31-4CE7-97C8-C7B333F99FC0}"/>
    <cellStyle name="_Aug 08_MP List_Tx F3 Input" xfId="3114" xr:uid="{B1805CD9-50E5-4A35-8390-D326B293C960}"/>
    <cellStyle name="_Aug 08_Project List" xfId="3115" xr:uid="{A89C58C6-6CFF-4CA7-9D0A-21093954CF0C}"/>
    <cellStyle name="_Aug 08_Project List_Tx F3 Input" xfId="3116" xr:uid="{5CD55F42-5614-4C5D-8FF9-07365C4F9B98}"/>
    <cellStyle name="_Aug 08_Sheet1" xfId="3117" xr:uid="{A2EBA190-E200-48F1-AB1A-932582C87004}"/>
    <cellStyle name="_Aug 08_Sheet1_1" xfId="3118" xr:uid="{E8351CD6-D4B4-432E-BD89-AF65B961BFE3}"/>
    <cellStyle name="_Aug 08_Sheet1_1_Tx F3 Input" xfId="3119" xr:uid="{AC02A3F9-CF33-4A94-B543-8229724B464B}"/>
    <cellStyle name="_Aug 08_Sheet1_Access Solutions Capex and Opex report for January 2012" xfId="3120" xr:uid="{D5B9D281-40B8-4E69-AB24-CB4153AA8832}"/>
    <cellStyle name="_Aug 08_Sheet1_Access Solutions Capex and Opex report for January 2012_CF data" xfId="3121" xr:uid="{DAD9E300-3A00-42A8-A0DE-DF6ADB07CB20}"/>
    <cellStyle name="_Aug 08_Sheet1_Access Solutions Capex and Opex report for January 2012_Data_Cashflow Data" xfId="3122" xr:uid="{5FFE5398-BC2C-4FF7-91F8-4FFCE63DCA0E}"/>
    <cellStyle name="_Aug 08_Sheet1_Access Solutions Capex and Opex report for January 2012_Tx F3 Input" xfId="3123" xr:uid="{20842A70-AB40-4A6E-AF95-F79DFD314B03}"/>
    <cellStyle name="_Aug 08_Sheet1_Access Solutions Capex and Opex report for January 2012_Variance By Division" xfId="3124" xr:uid="{9F030904-FCF5-4356-94D7-26B0FC0DCC2A}"/>
    <cellStyle name="_Aug 08_Sheet1_CF data" xfId="3125" xr:uid="{E38668BB-8D7D-4852-AE0E-CF4636C12CBC}"/>
    <cellStyle name="_Aug 08_Sheet1_Data_Cashflow Data" xfId="3126" xr:uid="{8FFC5413-ABB3-4C9A-93AC-D99194579102}"/>
    <cellStyle name="_Aug 08_Sheet1_Data_Cashflow Data_Data_Graph" xfId="3127" xr:uid="{2CD95442-D093-40FC-985E-5E4EDECDD06F}"/>
    <cellStyle name="_Aug 08_Sheet1_MP List" xfId="3128" xr:uid="{15A6E81E-41AF-428F-B67D-DF42527903C5}"/>
    <cellStyle name="_Aug 08_Sheet1_MP List_Tx F3 Input" xfId="3129" xr:uid="{68BC1776-0F5B-402F-A029-04B0FB212511}"/>
    <cellStyle name="_Aug 08_Sheet1_Project List" xfId="3130" xr:uid="{9A56BFAC-D638-4746-897D-13A4DF9D037F}"/>
    <cellStyle name="_Aug 08_Sheet1_Project List_Tx F3 Input" xfId="3131" xr:uid="{0C602552-C381-4CC7-A12E-A4B5AE8977D7}"/>
    <cellStyle name="_Aug 08_Sheet1_Sheet1" xfId="3132" xr:uid="{A142A410-DB11-482E-AEBD-B08074337BD7}"/>
    <cellStyle name="_Aug 08_Sheet1_Sheet1_Tx F3 Input" xfId="3133" xr:uid="{4C0985FD-B180-41A1-ACB3-588CEB9B988E}"/>
    <cellStyle name="_Aug 08_Sheet1_Sheet2" xfId="3134" xr:uid="{C2D01226-5AA2-44B2-8ABC-84660E689FC9}"/>
    <cellStyle name="_Aug 08_Sheet1_Sheet2_Tx F3 Input" xfId="3135" xr:uid="{A1EA88A2-F241-4028-A8DB-0940CB084070}"/>
    <cellStyle name="_Aug 08_Sheet1_Sheet4" xfId="3136" xr:uid="{9FB62B3B-2415-40B5-99E4-C3F4F632AC04}"/>
    <cellStyle name="_Aug 08_Sheet1_Sheet4_Tx F3 Input" xfId="3137" xr:uid="{49458357-A9FD-4E98-B1C8-EEA2A79D48FA}"/>
    <cellStyle name="_Aug 08_Sheet1_Table - Funding" xfId="3138" xr:uid="{2ABAA6B3-E26E-4C63-9F0A-66736D16472B}"/>
    <cellStyle name="_Aug 08_Sheet1_Table - Funding_Tx F3 Input" xfId="3139" xr:uid="{739626F7-9E2B-42E9-A6FD-9540D75D5D41}"/>
    <cellStyle name="_Aug 08_Sheet1_Tx" xfId="3140" xr:uid="{31BFDEE3-D13E-467D-9B63-8B7C581C5555}"/>
    <cellStyle name="_Aug 08_Sheet1_Tx F3 Input" xfId="3141" xr:uid="{1B9C5BCA-8A42-454D-A401-2155AB374F14}"/>
    <cellStyle name="_Aug 08_Sheet1_Tx_Tx F3 Input" xfId="3142" xr:uid="{22888FA7-6B7F-4938-9F7A-BD7C079DB05C}"/>
    <cellStyle name="_Aug 08_Sheet1_Variance By Division" xfId="3143" xr:uid="{337DF590-CEBD-46E5-AEDE-F8560101A498}"/>
    <cellStyle name="_Aug 08_Sheet1_Variance By Division_Data_Graph" xfId="3144" xr:uid="{FBFBBA6E-B9CB-4B6B-BF58-BAFD1F4CE59F}"/>
    <cellStyle name="_Aug 08_Sheet1_WE_n8496097_v12_Deferred_Revenue_Monthly_Journal_Test_&amp;_Rec" xfId="3145" xr:uid="{4BCBEFFE-4125-483E-B0D5-A301C952CCDE}"/>
    <cellStyle name="_Aug 08_Sheet1_WE_n8496097_v12_Deferred_Revenue_Monthly_Journal_Test_&amp;_Rec_CF data" xfId="3146" xr:uid="{3407F6B8-703F-41AE-A38A-CE422E77D389}"/>
    <cellStyle name="_Aug 08_Sheet1_WE_n8496097_v12_Deferred_Revenue_Monthly_Journal_Test_&amp;_Rec_Data_Cashflow Data" xfId="3147" xr:uid="{8060CFFB-5937-461A-AA82-C33B29E03D1B}"/>
    <cellStyle name="_Aug 08_Sheet1_WE_n8496097_v12_Deferred_Revenue_Monthly_Journal_Test_&amp;_Rec_Data_Cashflow Data_Data_Graph" xfId="3148" xr:uid="{3E584E8F-7DA9-4B7D-A8E7-5A9CF08FCCD4}"/>
    <cellStyle name="_Aug 08_Sheet1_WE_n8496097_v12_Deferred_Revenue_Monthly_Journal_Test_&amp;_Rec_MP List" xfId="3149" xr:uid="{44752357-17A5-48B6-9A51-079422A13633}"/>
    <cellStyle name="_Aug 08_Sheet1_WE_n8496097_v12_Deferred_Revenue_Monthly_Journal_Test_&amp;_Rec_MP List_Tx F3 Input" xfId="3150" xr:uid="{FADA7670-EE16-4420-9F44-490CC32FE850}"/>
    <cellStyle name="_Aug 08_Sheet1_WE_n8496097_v12_Deferred_Revenue_Monthly_Journal_Test_&amp;_Rec_Project List" xfId="3151" xr:uid="{070E3908-DA8B-4516-B62E-E3A3F68E39DD}"/>
    <cellStyle name="_Aug 08_Sheet1_WE_n8496097_v12_Deferred_Revenue_Monthly_Journal_Test_&amp;_Rec_Project List_Tx F3 Input" xfId="3152" xr:uid="{C056796A-CED8-4E13-A03A-D2C0185336DB}"/>
    <cellStyle name="_Aug 08_Sheet1_WE_n8496097_v12_Deferred_Revenue_Monthly_Journal_Test_&amp;_Rec_Sheet1" xfId="3153" xr:uid="{0CFA8061-DF3C-4A98-BEF4-4590497E123B}"/>
    <cellStyle name="_Aug 08_Sheet1_WE_n8496097_v12_Deferred_Revenue_Monthly_Journal_Test_&amp;_Rec_Sheet1_Tx F3 Input" xfId="3154" xr:uid="{43577A73-1166-461F-9B3C-5331DB752B23}"/>
    <cellStyle name="_Aug 08_Sheet1_WE_n8496097_v12_Deferred_Revenue_Monthly_Journal_Test_&amp;_Rec_Sheet2" xfId="3155" xr:uid="{99B51C6B-C5A9-4CF1-AFA5-083A01983BF7}"/>
    <cellStyle name="_Aug 08_Sheet1_WE_n8496097_v12_Deferred_Revenue_Monthly_Journal_Test_&amp;_Rec_Sheet2_Tx F3 Input" xfId="3156" xr:uid="{C0C9998C-EDCF-4FFE-999A-D38706DEE542}"/>
    <cellStyle name="_Aug 08_Sheet1_WE_n8496097_v12_Deferred_Revenue_Monthly_Journal_Test_&amp;_Rec_Sheet4" xfId="3157" xr:uid="{DD998501-C3FE-4DCF-A7C3-B6409C7D0A85}"/>
    <cellStyle name="_Aug 08_Sheet1_WE_n8496097_v12_Deferred_Revenue_Monthly_Journal_Test_&amp;_Rec_Sheet4_Tx F3 Input" xfId="3158" xr:uid="{7E6C748C-C2D3-4B04-9595-58B7D759D533}"/>
    <cellStyle name="_Aug 08_Sheet1_WE_n8496097_v12_Deferred_Revenue_Monthly_Journal_Test_&amp;_Rec_Table - Funding" xfId="3159" xr:uid="{D0BCD2A4-EC4C-4E3B-B15A-04988FBCF34F}"/>
    <cellStyle name="_Aug 08_Sheet1_WE_n8496097_v12_Deferred_Revenue_Monthly_Journal_Test_&amp;_Rec_Table - Funding_Tx F3 Input" xfId="3160" xr:uid="{48EDCDA4-A8F5-450C-9E9D-2D156A6292C9}"/>
    <cellStyle name="_Aug 08_Sheet1_WE_n8496097_v12_Deferred_Revenue_Monthly_Journal_Test_&amp;_Rec_Tx" xfId="3161" xr:uid="{F401E0B5-A47C-4D62-A8ED-3013639D9D33}"/>
    <cellStyle name="_Aug 08_Sheet1_WE_n8496097_v12_Deferred_Revenue_Monthly_Journal_Test_&amp;_Rec_Tx F3 Input" xfId="3162" xr:uid="{B3C26428-0245-4A33-971C-982056A08747}"/>
    <cellStyle name="_Aug 08_Sheet1_WE_n8496097_v12_Deferred_Revenue_Monthly_Journal_Test_&amp;_Rec_Tx_Tx F3 Input" xfId="3163" xr:uid="{AD5C36E3-66C7-4247-B019-1A6FD96052BD}"/>
    <cellStyle name="_Aug 08_Sheet1_WE_n8496097_v12_Deferred_Revenue_Monthly_Journal_Test_&amp;_Rec_Variance By Division" xfId="3164" xr:uid="{9C1A9221-ED9E-4391-B950-31155BAD6009}"/>
    <cellStyle name="_Aug 08_Sheet1_WE_n8496097_v12_Deferred_Revenue_Monthly_Journal_Test_&amp;_Rec_Variance By Division_Data_Graph" xfId="3165" xr:uid="{C3F5E39A-EE88-4A7F-B46A-ED1A97396600}"/>
    <cellStyle name="_Aug 08_Sheet1_WE_n8636408_v4_FY12_Forecast_items_to_be_submitted_by_Customer_Solutions_Snr_Commercial_Analyst" xfId="3166" xr:uid="{90340812-CCB6-42C3-A8C4-80BFDD692188}"/>
    <cellStyle name="_BC total jobs" xfId="3167" xr:uid="{A6BF5F8C-7A6D-4C3D-9BA8-10EFE9FB7BB2}"/>
    <cellStyle name="_BC total jobs_~2127500" xfId="3168" xr:uid="{D3481A6F-86BF-44B0-9C8B-223406179781}"/>
    <cellStyle name="_Book2" xfId="3169" xr:uid="{D7E21FB1-290E-4E41-B230-2B6F88E6DF62}"/>
    <cellStyle name="_Book6" xfId="3170" xr:uid="{E04DE313-1B6E-425C-9914-C460922CD55C}"/>
    <cellStyle name="_Book6_~2127500" xfId="3171" xr:uid="{D8CBE5B1-B819-4B0C-A8E3-D082B27BFAF5}"/>
    <cellStyle name="_Branch Report Forecast" xfId="3172" xr:uid="{9F855822-F271-481D-9DC8-5F372E8EB329}"/>
    <cellStyle name="_Budget cut March 09" xfId="3173" xr:uid="{59F3F081-A1F3-4E49-8A6D-1C36CEFCF010}"/>
    <cellStyle name="_Budget cut March 09_~2127500" xfId="3174" xr:uid="{81042151-6FC3-47DB-9039-247047408859}"/>
    <cellStyle name="_Calculations" xfId="3175" xr:uid="{548FBE49-EB63-451E-8AA5-726FD1EEBCE8}"/>
    <cellStyle name="_CPR (#1 Aug)" xfId="3176" xr:uid="{AC13BEEF-DD4D-4CC1-8782-158785DC0E97}"/>
    <cellStyle name="_Electricity networks data" xfId="3177" xr:uid="{0308162C-1A04-47D2-A9DD-D7B223DE9E1D}"/>
    <cellStyle name="_Electricity networks data_~2127500" xfId="3178" xr:uid="{D18C76DB-2DA6-4964-8580-85C201DE2F62}"/>
    <cellStyle name="_Electricity networks data_SSB_Performance - year by year" xfId="3179" xr:uid="{11E3968F-E12F-4D2F-92B0-0E91DBAE3B3F}"/>
    <cellStyle name="_Project Priority order- Jan 09" xfId="3180" xr:uid="{53B80EEB-90DB-481E-8543-1781ABFE11C4}"/>
    <cellStyle name="_Project Priority order- Jan 09_~2127500" xfId="3181" xr:uid="{77DC7BD4-FCCD-4633-9549-77F30A50396A}"/>
    <cellStyle name="_seb dist" xfId="3182" xr:uid="{17B2E4BE-C4DE-45B6-A50E-5B605722EABE}"/>
    <cellStyle name="_seb dist_SSB_Performance - year by year" xfId="3183" xr:uid="{AFDA0948-04A2-4A79-99D7-DBAA7862B9A2}"/>
    <cellStyle name="_seb dist_WE_n8294036_v6_AA3_R&amp;P_Service_Standard_Measures__Targets_&amp;_Performance_Charts" xfId="3184" xr:uid="{B95B36E5-4FAC-4810-8CBE-ED77C6990A57}"/>
    <cellStyle name="_seb dist_WE_n8338503_v5G_AA3_-_R&amp;P_-_Services_-_Historical_data_for_the_service_standard_benchmarks_and_information_f" xfId="3185" xr:uid="{0D3FD011-E363-431D-907E-7509DF6B798D}"/>
    <cellStyle name="_seb dist_WE_n8338503_v5H_AA3_-_R&amp;P_-_Services_-_Historical_data_for_the_service_standard_benchmarks_and_information_f" xfId="3186" xr:uid="{BC556E3D-A47F-44EB-BF7A-DD74ABAF4B91}"/>
    <cellStyle name="_seb dist_WE_n8338503_v9_AA3_-_R&amp;P_-_Services_-_Historical_data_for_the_service_standard_benchmarks_and_information_f" xfId="3187" xr:uid="{C371C6F0-3F8D-4156-8015-9E0E7733FD4A}"/>
    <cellStyle name="_seb dist_WE_n9188735_v3_AA3_-_Services_-_Comparison_of_SSB_and_SSAM_target_levels_for_Draft_Decision_and_Final_Decis" xfId="3188" xr:uid="{F849009C-6D62-4554-9EAF-84F78D82ED59}"/>
    <cellStyle name="_seb tran" xfId="3189" xr:uid="{FDE3636A-1348-4264-8AAB-44FFFC637B0B}"/>
    <cellStyle name="_seb tran_SSB_Performance - year by year" xfId="3190" xr:uid="{AE27417A-535C-4382-938A-6C343867A8B4}"/>
    <cellStyle name="_seb tran_WE_n8294036_v6_AA3_R&amp;P_Service_Standard_Measures__Targets_&amp;_Performance_Charts" xfId="3191" xr:uid="{54CDD9C5-06EB-4CEE-9CB3-7AC1AA7E3F71}"/>
    <cellStyle name="_seb tran_WE_n8338503_v5G_AA3_-_R&amp;P_-_Services_-_Historical_data_for_the_service_standard_benchmarks_and_information_f" xfId="3192" xr:uid="{D4FE32E2-8C7F-45C7-9C88-6306D6EA7EEE}"/>
    <cellStyle name="_seb tran_WE_n8338503_v5H_AA3_-_R&amp;P_-_Services_-_Historical_data_for_the_service_standard_benchmarks_and_information_f" xfId="3193" xr:uid="{D1A539C1-9593-446A-B403-6A246B776633}"/>
    <cellStyle name="_seb tran_WE_n8338503_v9_AA3_-_R&amp;P_-_Services_-_Historical_data_for_the_service_standard_benchmarks_and_information_f" xfId="3194" xr:uid="{D840E7AC-32EF-426E-9750-1B0D15E9C11C}"/>
    <cellStyle name="_seb tran_WE_n9188735_v3_AA3_-_Services_-_Comparison_of_SSB_and_SSAM_target_levels_for_Draft_Decision_and_Final_Decis" xfId="3195" xr:uid="{D5A43BED-612C-47DD-B3DE-2E5D67098F27}"/>
    <cellStyle name="_Sept 11(W)" xfId="3196" xr:uid="{491BB078-D45E-441A-9CBB-77E904321418}"/>
    <cellStyle name="_Sept 11(W)_Calculations" xfId="3197" xr:uid="{9C3A362F-93D3-45DD-B5E0-40EDF7C7E882}"/>
    <cellStyle name="_Sheet1" xfId="3198" xr:uid="{5FF7A068-C582-4A0A-9044-911AAABF7F46}"/>
    <cellStyle name="_Sheet1_Calculations" xfId="3199" xr:uid="{6CB4E2CE-FB9A-42DC-A0CA-DEC84D6689B4}"/>
    <cellStyle name="_Sheet1_WE_n8338503_v8_AA3_-_R&amp;P_-_Services_-_Historical_data_for_the_service_standard_benchmarks_and_information_f" xfId="3200" xr:uid="{7AAF0B7D-4357-4290-BB48-FC3897D13C83}"/>
    <cellStyle name="_Sheet1_WE_n8768266_v10_AA3_-_R&amp;P_-_Services_-_AA2_incentive_mechanism_performance" xfId="3201" xr:uid="{69ED2134-23DD-42E9-8F1E-C2631489B690}"/>
    <cellStyle name="_Sheet1_WE_n8768266_v2_AA3_-_R&amp;P_-_Services_-_AA2_incentive_mechanism_performance" xfId="3202" xr:uid="{52E36496-5ED2-40A9-A7A8-C8F3B654717B}"/>
    <cellStyle name="_Sheet1_WE_n8768266_v9_AA3_-_R&amp;P_-_Services_-_AA2_incentive_mechanism_performance" xfId="3203" xr:uid="{57CBC517-AA8A-4EAB-BBB0-08D14A34283D}"/>
    <cellStyle name="_Sheet3" xfId="3204" xr:uid="{E15D5CBB-B822-42AE-B48F-AC78741B08EA}"/>
    <cellStyle name="_Sheet3_Calculations" xfId="3205" xr:uid="{23169F18-E35A-43EE-BAF5-F8D21D6AA3EE}"/>
    <cellStyle name="_Sheet3_SSB_Performance - year by year" xfId="3206" xr:uid="{91A64177-AE66-4120-9970-A0EE9D3BDDA2}"/>
    <cellStyle name="_Sheet3_WE_n8294036_v6_AA3_R&amp;P_Service_Standard_Measures__Targets_&amp;_Performance_Charts" xfId="3207" xr:uid="{5B24AB79-42ED-4680-A5E0-8125F95378E3}"/>
    <cellStyle name="_Sheet3_WE_n8338503_v5G_AA3_-_R&amp;P_-_Services_-_Historical_data_for_the_service_standard_benchmarks_and_information_f" xfId="3208" xr:uid="{96298A9A-E654-4BF6-AD09-F63476299DB3}"/>
    <cellStyle name="_Sheet3_WE_n8338503_v5H_AA3_-_R&amp;P_-_Services_-_Historical_data_for_the_service_standard_benchmarks_and_information_f" xfId="3209" xr:uid="{76E8249A-BC10-4EF4-8429-97792399247C}"/>
    <cellStyle name="_Sheet3_WE_n8338503_v9_AA3_-_R&amp;P_-_Services_-_Historical_data_for_the_service_standard_benchmarks_and_information_f" xfId="3210" xr:uid="{1827805D-16C0-4525-B681-3DDD1F78FD63}"/>
    <cellStyle name="_Sheet3_WE_n9188735_v3_AA3_-_Services_-_Comparison_of_SSB_and_SSAM_target_levels_for_Draft_Decision_and_Final_Decis" xfId="3211" xr:uid="{8B3D7C3F-F8C2-42AD-AF07-C7F0EE273681}"/>
    <cellStyle name="_Sheet5" xfId="3212" xr:uid="{02E3DC1A-F5F4-4B81-8689-CF4ECA9925CF}"/>
    <cellStyle name="_Sheet5_Calculations" xfId="3213" xr:uid="{41AF45EE-61B2-4358-A1C8-775F57AC3BBC}"/>
    <cellStyle name="_TRANSMISSION OPEX" xfId="3214" xr:uid="{941923AD-9F86-4920-98DE-0A5272EE12B3}"/>
    <cellStyle name="_TRANSMISSION OPEX_SSB_Performance - year by year" xfId="3215" xr:uid="{A29FF1B6-DA8E-4023-95D2-3F4633B08801}"/>
    <cellStyle name="_TRANSMISSION OPEX_WE_n8294036_v6_AA3_R&amp;P_Service_Standard_Measures__Targets_&amp;_Performance_Charts" xfId="3216" xr:uid="{A32959B4-309D-43D3-BA19-419DE190CEC7}"/>
    <cellStyle name="_TRANSMISSION OPEX_WE_n8338503_v5G_AA3_-_R&amp;P_-_Services_-_Historical_data_for_the_service_standard_benchmarks_and_information_f" xfId="3217" xr:uid="{791CCCE6-D623-4D68-B8E4-29765A6EB5C6}"/>
    <cellStyle name="_TRANSMISSION OPEX_WE_n8338503_v5H_AA3_-_R&amp;P_-_Services_-_Historical_data_for_the_service_standard_benchmarks_and_information_f" xfId="3218" xr:uid="{E4C98279-BB0B-4ABC-AE37-A07B4CE9E672}"/>
    <cellStyle name="_TRANSMISSION OPEX_WE_n8338503_v9_AA3_-_R&amp;P_-_Services_-_Historical_data_for_the_service_standard_benchmarks_and_information_f" xfId="3219" xr:uid="{6A3A0829-C833-4208-8A4B-48392BBD0959}"/>
    <cellStyle name="_TRANSMISSION OPEX_WE_n9188735_v3_AA3_-_Services_-_Comparison_of_SSB_and_SSAM_target_levels_for_Draft_Decision_and_Final_Decis" xfId="3220" xr:uid="{D9CD1679-A352-4A28-B13B-A9742DA8C3F8}"/>
    <cellStyle name="_WE_n4424067_v9_STREETLIGHT_TEAM_FINANCIALS" xfId="3221" xr:uid="{CDD0F223-BF72-483C-8CBF-5C4F3E9506D1}"/>
    <cellStyle name="_WE_n4424067_v9_STREETLIGHT_TEAM_FINANCIALS_SSB_Performance - year by year" xfId="3222" xr:uid="{8839523B-E3D8-4670-87DB-2F31869F7C35}"/>
    <cellStyle name="_WE_n4424067_v9_STREETLIGHT_TEAM_FINANCIALS_WE_n8294036_v6_AA3_R&amp;P_Service_Standard_Measures__Targets_&amp;_Performance_Charts" xfId="3223" xr:uid="{F9B8F2B1-D811-47F3-95E3-D801CCD9D0C1}"/>
    <cellStyle name="_WE_n4424067_v9_STREETLIGHT_TEAM_FINANCIALS_WE_n8338503_v5G_AA3_-_R&amp;P_-_Services_-_Historical_data_for_the_service_standard_benchmarks_and_information_f" xfId="3224" xr:uid="{7145A176-66C5-4A0C-A299-9AAD24394238}"/>
    <cellStyle name="_WE_n4424067_v9_STREETLIGHT_TEAM_FINANCIALS_WE_n8338503_v5H_AA3_-_R&amp;P_-_Services_-_Historical_data_for_the_service_standard_benchmarks_and_information_f" xfId="3225" xr:uid="{F3C3DC77-DB34-433D-AC46-C848954B02BE}"/>
    <cellStyle name="_WE_n4424067_v9_STREETLIGHT_TEAM_FINANCIALS_WE_n8338503_v9_AA3_-_R&amp;P_-_Services_-_Historical_data_for_the_service_standard_benchmarks_and_information_f" xfId="3226" xr:uid="{82BAE7F5-443B-4E64-9608-48684E02771B}"/>
    <cellStyle name="_WE_n4424067_v9_STREETLIGHT_TEAM_FINANCIALS_WE_n9188735_v3_AA3_-_Services_-_Comparison_of_SSB_and_SSAM_target_levels_for_Draft_Decision_and_Final_Decis" xfId="3227" xr:uid="{3654BE0A-2AF8-4CD1-973B-024208046043}"/>
    <cellStyle name="_WE_n4946439_v9_AA2_REG_CATEGORY_INFORMATION_INCL_CAPCONS" xfId="3228" xr:uid="{CD6C753B-B0C9-45CC-B5D2-17ECC7E33193}"/>
    <cellStyle name="_WE_n4946439_v9_AA2_REG_CATEGORY_INFORMATION_INCL_CAPCONS_SSB_Performance - year by year" xfId="3229" xr:uid="{753F690F-33BB-44D4-87E0-2DF6E6C02324}"/>
    <cellStyle name="_WE_n4946439_v9_AA2_REG_CATEGORY_INFORMATION_INCL_CAPCONS_WE_n8294036_v6_AA3_R&amp;P_Service_Standard_Measures__Targets_&amp;_Performance_Charts" xfId="3230" xr:uid="{D2ED7587-3A33-48E2-8510-84EBA34019AF}"/>
    <cellStyle name="_WE_n4946439_v9_AA2_REG_CATEGORY_INFORMATION_INCL_CAPCONS_WE_n8338503_v5G_AA3_-_R&amp;P_-_Services_-_Historical_data_for_the_service_standard_benchmarks_and_information_f" xfId="3231" xr:uid="{12ECF7C7-B805-4A87-961B-5DEAF180453D}"/>
    <cellStyle name="_WE_n4946439_v9_AA2_REG_CATEGORY_INFORMATION_INCL_CAPCONS_WE_n8338503_v5H_AA3_-_R&amp;P_-_Services_-_Historical_data_for_the_service_standard_benchmarks_and_information_f" xfId="3232" xr:uid="{E0E18ECA-C965-4A7A-93BD-6F1E262DB77F}"/>
    <cellStyle name="_WE_n4946439_v9_AA2_REG_CATEGORY_INFORMATION_INCL_CAPCONS_WE_n8338503_v9_AA3_-_R&amp;P_-_Services_-_Historical_data_for_the_service_standard_benchmarks_and_information_f" xfId="3233" xr:uid="{D4397238-D3C8-416C-9959-5FA9145079B2}"/>
    <cellStyle name="_WE_n4946439_v9_AA2_REG_CATEGORY_INFORMATION_INCL_CAPCONS_WE_n9188735_v3_AA3_-_Services_-_Comparison_of_SSB_and_SSAM_target_levels_for_Draft_Decision_and_Final_Decis" xfId="3234" xr:uid="{5A3C054F-88AB-4B17-845E-84B887308DF1}"/>
    <cellStyle name="_WE_n5124795_v1_R&amp;PQ_AA2_RELIABILITY_WATERFALL_CHART" xfId="3235" xr:uid="{F6588386-546A-4A65-9B04-2E06FFA603E2}"/>
    <cellStyle name="_WE_n5124795_v1_R&amp;PQ_AA2_RELIABILITY_WATERFALL_CHART_SSB_Performance - year by year" xfId="3236" xr:uid="{C658F30B-D823-41F6-BDE9-92A3DBFC2C10}"/>
    <cellStyle name="_WE_n5124795_v1_R&amp;PQ_AA2_RELIABILITY_WATERFALL_CHART_WE_n8294036_v6_AA3_R&amp;P_Service_Standard_Measures__Targets_&amp;_Performance_Charts" xfId="3237" xr:uid="{B7FF4FE7-4AA5-4189-B9C8-65D4088FC5CB}"/>
    <cellStyle name="_WE_n5124795_v1_R&amp;PQ_AA2_RELIABILITY_WATERFALL_CHART_WE_n8338503_v5G_AA3_-_R&amp;P_-_Services_-_Historical_data_for_the_service_standard_benchmarks_and_information_f" xfId="3238" xr:uid="{001CDBBC-8FF6-43E6-9F44-FEBD2AD103DA}"/>
    <cellStyle name="_WE_n5124795_v1_R&amp;PQ_AA2_RELIABILITY_WATERFALL_CHART_WE_n8338503_v5H_AA3_-_R&amp;P_-_Services_-_Historical_data_for_the_service_standard_benchmarks_and_information_f" xfId="3239" xr:uid="{27532344-D68B-4B65-A302-BA784DD4626C}"/>
    <cellStyle name="_WE_n5124795_v1_R&amp;PQ_AA2_RELIABILITY_WATERFALL_CHART_WE_n8338503_v9_AA3_-_R&amp;P_-_Services_-_Historical_data_for_the_service_standard_benchmarks_and_information_f" xfId="3240" xr:uid="{57DB084D-4D3B-4481-A687-F201D238AD9B}"/>
    <cellStyle name="_WE_n5124795_v1_R&amp;PQ_AA2_RELIABILITY_WATERFALL_CHART_WE_n9188735_v3_AA3_-_Services_-_Comparison_of_SSB_and_SSAM_target_levels_for_Draft_Decision_and_Final_Decis" xfId="3241" xr:uid="{70E29920-27C5-49CA-BAEC-D67996893D64}"/>
    <cellStyle name="_WE_n5133945_v1_AA2_WATERFALL_CHARTS_-_DIST_CAPEX_FOR_RC_AND_AR" xfId="3242" xr:uid="{786C762A-9DE5-42F5-9419-0D3590227182}"/>
    <cellStyle name="_WE_n5133945_v1_AA2_WATERFALL_CHARTS_-_DIST_CAPEX_FOR_RC_AND_AR_SSB_Performance - year by year" xfId="3243" xr:uid="{9DEE92DC-DE03-40FA-A440-10D5C2190446}"/>
    <cellStyle name="_WE_n5133945_v1_AA2_WATERFALL_CHARTS_-_DIST_CAPEX_FOR_RC_AND_AR_WE_n8294036_v6_AA3_R&amp;P_Service_Standard_Measures__Targets_&amp;_Performance_Charts" xfId="3244" xr:uid="{6F69C20A-B578-4DC7-A3BC-5E02F444DE9A}"/>
    <cellStyle name="_WE_n5133945_v1_AA2_WATERFALL_CHARTS_-_DIST_CAPEX_FOR_RC_AND_AR_WE_n8338503_v5G_AA3_-_R&amp;P_-_Services_-_Historical_data_for_the_service_standard_benchmarks_and_information_f" xfId="3245" xr:uid="{FFF8870C-6078-48B4-9574-A35440F12D43}"/>
    <cellStyle name="_WE_n5133945_v1_AA2_WATERFALL_CHARTS_-_DIST_CAPEX_FOR_RC_AND_AR_WE_n8338503_v5H_AA3_-_R&amp;P_-_Services_-_Historical_data_for_the_service_standard_benchmarks_and_information_f" xfId="3246" xr:uid="{A77BAE06-9EBA-4F18-A26A-C84763312751}"/>
    <cellStyle name="_WE_n5133945_v1_AA2_WATERFALL_CHARTS_-_DIST_CAPEX_FOR_RC_AND_AR_WE_n8338503_v9_AA3_-_R&amp;P_-_Services_-_Historical_data_for_the_service_standard_benchmarks_and_information_f" xfId="3247" xr:uid="{6E84D6FB-6FE8-4287-ABEC-5CF85931F5BE}"/>
    <cellStyle name="_WE_n5133945_v1_AA2_WATERFALL_CHARTS_-_DIST_CAPEX_FOR_RC_AND_AR_WE_n9188735_v3_AA3_-_Services_-_Comparison_of_SSB_and_SSAM_target_levels_for_Draft_Decision_and_Final_Decis" xfId="3248" xr:uid="{B7615DCD-71C5-483C-9FEB-112C7EA00611}"/>
    <cellStyle name="_WE_n5537763_v2_WORKING_SPREADSHEET_FOR_AA2" xfId="3249" xr:uid="{E7F2ECF7-FD8C-4A4D-912E-03E2578BF538}"/>
    <cellStyle name="_WE_n5537763_v2_WORKING_SPREADSHEET_FOR_AA2_SSB_Performance - year by year" xfId="3250" xr:uid="{BD8AC3EA-A3CA-4B3A-98F8-103521B45AAC}"/>
    <cellStyle name="_WE_n5537763_v2_WORKING_SPREADSHEET_FOR_AA2_WE_n8294036_v6_AA3_R&amp;P_Service_Standard_Measures__Targets_&amp;_Performance_Charts" xfId="3251" xr:uid="{8C1EDBE8-42C2-4397-9C7A-06DC2B270C26}"/>
    <cellStyle name="_WE_n5537763_v2_WORKING_SPREADSHEET_FOR_AA2_WE_n8338503_v5G_AA3_-_R&amp;P_-_Services_-_Historical_data_for_the_service_standard_benchmarks_and_information_f" xfId="3252" xr:uid="{CF4AD378-C3C1-4872-B0AC-E00A7D07AB6F}"/>
    <cellStyle name="_WE_n5537763_v2_WORKING_SPREADSHEET_FOR_AA2_WE_n8338503_v5H_AA3_-_R&amp;P_-_Services_-_Historical_data_for_the_service_standard_benchmarks_and_information_f" xfId="3253" xr:uid="{F67D940D-B9A2-4F62-8536-B2E371DC68DF}"/>
    <cellStyle name="_WE_n5537763_v2_WORKING_SPREADSHEET_FOR_AA2_WE_n8338503_v9_AA3_-_R&amp;P_-_Services_-_Historical_data_for_the_service_standard_benchmarks_and_information_f" xfId="3254" xr:uid="{3FDF07DB-8188-4AEC-9531-CF36EE76F541}"/>
    <cellStyle name="_WE_n5537763_v2_WORKING_SPREADSHEET_FOR_AA2_WE_n9188735_v3_AA3_-_Services_-_Comparison_of_SSB_and_SSAM_target_levels_for_Draft_Decision_and_Final_Decis" xfId="3255" xr:uid="{3F0E20F6-E190-4619-8924-2FA241AD7226}"/>
    <cellStyle name="_WE_n6033177_v1_Divisional_Ceiling_Workings_for_Budget_09_10 Ailin 22-04" xfId="3256" xr:uid="{E54D0723-137D-4ECB-A598-90743BB5ABD4}"/>
    <cellStyle name="_WE_n6033177_v1_Divisional_Ceiling_Workings_for_Budget_09_10 Ailin 22-04_SSB_Performance - year by year" xfId="3257" xr:uid="{7E2A21AB-481B-4597-83E0-41AEFDFBB731}"/>
    <cellStyle name="_WE_n6033177_v1_Divisional_Ceiling_Workings_for_Budget_09_10 Ailin 22-04_WE_n8294036_v6_AA3_R&amp;P_Service_Standard_Measures__Targets_&amp;_Performance_Charts" xfId="3258" xr:uid="{F6877905-14CF-47AB-B222-AB2185FF7FC2}"/>
    <cellStyle name="_WE_n6033177_v1_Divisional_Ceiling_Workings_for_Budget_09_10 Ailin 22-04_WE_n8338503_v5G_AA3_-_R&amp;P_-_Services_-_Historical_data_for_the_service_standard_benchmarks_and_information_f" xfId="3259" xr:uid="{D13F2506-0389-4913-9688-9142526149D6}"/>
    <cellStyle name="_WE_n6033177_v1_Divisional_Ceiling_Workings_for_Budget_09_10 Ailin 22-04_WE_n8338503_v5H_AA3_-_R&amp;P_-_Services_-_Historical_data_for_the_service_standard_benchmarks_and_information_f" xfId="3260" xr:uid="{B776E2DC-0003-4C0F-A2C4-73D60DDC40B1}"/>
    <cellStyle name="_WE_n6033177_v1_Divisional_Ceiling_Workings_for_Budget_09_10 Ailin 22-04_WE_n8338503_v9_AA3_-_R&amp;P_-_Services_-_Historical_data_for_the_service_standard_benchmarks_and_information_f" xfId="3261" xr:uid="{51BF7166-500A-4D7C-8F88-0605D49AC952}"/>
    <cellStyle name="_WE_n6033177_v1_Divisional_Ceiling_Workings_for_Budget_09_10 Ailin 22-04_WE_n9188735_v3_AA3_-_Services_-_Comparison_of_SSB_and_SSAM_target_levels_for_Draft_Decision_and_Final_Decis" xfId="3262" xr:uid="{5749CE69-4971-4954-B8B9-B7E69FB964D8}"/>
    <cellStyle name="_WE_n6067466_v1_AA2_Distribution_AR_&amp;_RC_CAPEX_Yr1_Cut3_Budgets_and_Carryovers" xfId="3263" xr:uid="{BA9FDBBE-3546-49D4-9629-0E40CA51EB74}"/>
    <cellStyle name="_WE_n6067466_v1_AA2_Distribution_AR_&amp;_RC_CAPEX_Yr1_Cut3_Budgets_and_Carryovers_SSB_Performance - year by year" xfId="3264" xr:uid="{E7AFF8BE-9E52-4F20-A755-5E550F639B5A}"/>
    <cellStyle name="_WE_n6067466_v1_AA2_Distribution_AR_&amp;_RC_CAPEX_Yr1_Cut3_Budgets_and_Carryovers_WE_n8294036_v6_AA3_R&amp;P_Service_Standard_Measures__Targets_&amp;_Performance_Charts" xfId="3265" xr:uid="{DDA7A127-2A0E-45BF-8E99-645EFDE9AEC2}"/>
    <cellStyle name="_WE_n6067466_v1_AA2_Distribution_AR_&amp;_RC_CAPEX_Yr1_Cut3_Budgets_and_Carryovers_WE_n8338503_v5G_AA3_-_R&amp;P_-_Services_-_Historical_data_for_the_service_standard_benchmarks_and_information_f" xfId="3266" xr:uid="{0302B201-EB05-4D2A-9A08-838BFC301C85}"/>
    <cellStyle name="_WE_n6067466_v1_AA2_Distribution_AR_&amp;_RC_CAPEX_Yr1_Cut3_Budgets_and_Carryovers_WE_n8338503_v5H_AA3_-_R&amp;P_-_Services_-_Historical_data_for_the_service_standard_benchmarks_and_information_f" xfId="3267" xr:uid="{F0CB82A0-8210-43C9-8357-6599EC5FFDFC}"/>
    <cellStyle name="_WE_n6067466_v1_AA2_Distribution_AR_&amp;_RC_CAPEX_Yr1_Cut3_Budgets_and_Carryovers_WE_n8338503_v9_AA3_-_R&amp;P_-_Services_-_Historical_data_for_the_service_standard_benchmarks_and_information_f" xfId="3268" xr:uid="{60638992-65BD-4E6B-B132-364B6A0156AD}"/>
    <cellStyle name="_WE_n6067466_v1_AA2_Distribution_AR_&amp;_RC_CAPEX_Yr1_Cut3_Budgets_and_Carryovers_WE_n9188735_v3_AA3_-_Services_-_Comparison_of_SSB_and_SSAM_target_levels_for_Draft_Decision_and_Final_Decis" xfId="3269" xr:uid="{14A93B73-FE3E-4F68-BC7F-4CF714F4ADD8}"/>
    <cellStyle name="_WE_n6323830_v3_HISTORICAL_TRENDS_AND_FUTURE_VIEW_BY_REG_CAT_(AILIN)_CONSIDERATIONS" xfId="3270" xr:uid="{1D95CAE5-3382-415A-B66D-D786E0DA952F}"/>
    <cellStyle name="_WE_n6323830_v3_HISTORICAL_TRENDS_AND_FUTURE_VIEW_BY_REG_CAT_(AILIN)_CONSIDERATIONS_SSB_Performance - year by year" xfId="3271" xr:uid="{EB3C290B-63FF-4CA3-9999-6EC1DAA9CFB2}"/>
    <cellStyle name="_WE_n6323830_v3_HISTORICAL_TRENDS_AND_FUTURE_VIEW_BY_REG_CAT_(AILIN)_CONSIDERATIONS_WE_n8294036_v6_AA3_R&amp;P_Service_Standard_Measures__Targets_&amp;_Performance_Charts" xfId="3272" xr:uid="{1B557E6F-F50E-4BBB-A993-279DC834AA25}"/>
    <cellStyle name="_WE_n6323830_v3_HISTORICAL_TRENDS_AND_FUTURE_VIEW_BY_REG_CAT_(AILIN)_CONSIDERATIONS_WE_n8338503_v5G_AA3_-_R&amp;P_-_Services_-_Historical_data_for_the_service_standard_benchmarks_and_information_f" xfId="3273" xr:uid="{DE454B4A-AE36-481E-95D7-F518A7F6BAB5}"/>
    <cellStyle name="_WE_n6323830_v3_HISTORICAL_TRENDS_AND_FUTURE_VIEW_BY_REG_CAT_(AILIN)_CONSIDERATIONS_WE_n8338503_v5H_AA3_-_R&amp;P_-_Services_-_Historical_data_for_the_service_standard_benchmarks_and_information_f" xfId="3274" xr:uid="{3CAD944B-3402-40EB-A3E4-1B1019832875}"/>
    <cellStyle name="_WE_n6323830_v3_HISTORICAL_TRENDS_AND_FUTURE_VIEW_BY_REG_CAT_(AILIN)_CONSIDERATIONS_WE_n8338503_v9_AA3_-_R&amp;P_-_Services_-_Historical_data_for_the_service_standard_benchmarks_and_information_f" xfId="3275" xr:uid="{F0316489-3D7C-4DE1-85C8-9E18328B27BF}"/>
    <cellStyle name="_WE_n6323830_v3_HISTORICAL_TRENDS_AND_FUTURE_VIEW_BY_REG_CAT_(AILIN)_CONSIDERATIONS_WE_n9188735_v3_AA3_-_Services_-_Comparison_of_SSB_and_SSAM_target_levels_for_Draft_Decision_and_Final_Decis" xfId="3276" xr:uid="{F9080E8B-EF1A-41EA-B7F6-11ECCC0F5938}"/>
    <cellStyle name="_WE_n6659970_v12_P&amp;L_for_Monthly_CPR_analysis_-_using_Cognos_8_templates" xfId="3277" xr:uid="{E75EB36C-491D-40F5-9AC5-6BC08DFBA5A2}"/>
    <cellStyle name="_WE_n7094191_v1_DAS_-_Tasks_average_time" xfId="3278" xr:uid="{CAFBF651-D324-4057-985A-4FC73DA2588B}"/>
    <cellStyle name="_WE_n7094191_v1_DAS_-_Tasks_average_time_~2127500" xfId="3279" xr:uid="{A8A7D82D-CBA6-4030-B72A-99FB60E87854}"/>
    <cellStyle name="_WE_n7146381_vR_RPQ_-_Data_for_Business_Case_10_11_TRD_program" xfId="3280" xr:uid="{2DCAB04C-235D-49DA-959A-7A038CDCC5D4}"/>
    <cellStyle name="_WE_n7146381_vR_RPQ_-_Data_for_Business_Case_10_11_TRD_program_~2127500" xfId="3281" xr:uid="{792D41A4-D88F-425A-8895-F3AC68B57376}"/>
    <cellStyle name="_WE_n7501588_v3A_P&amp;L_for_Monthly_CPR_analysis_(2_7_restructure)_-_using_Cognos_8_templates" xfId="3282" xr:uid="{AA59E143-1F58-44C8-98CD-8905C1A989B2}"/>
    <cellStyle name="_WE_n7501640_v2_CPR_P&amp;L_Review_-_August_2010_(incls_2_7_&amp;_Bud_2)" xfId="3283" xr:uid="{975A7B28-D16A-4EAB-88D8-E90EF75D128D}"/>
    <cellStyle name="_WE_n7645955_v1_P&amp;L_For_CPR_September_2010_BS-Copy" xfId="3284" xr:uid="{D36A10E6-C884-4C43-9D1D-D929ACD13B8C}"/>
    <cellStyle name="_WE_n7955093_v5_CPI_Linked_Debt_-_Summary_of_Deals" xfId="3285" xr:uid="{B1971086-5CE1-4B06-A916-026A0764896C}"/>
    <cellStyle name="_WE_n7955093_v5_CPI_Linked_Debt_-_Summary_of_Deals_Calculations" xfId="3286" xr:uid="{1C3EB90D-E567-4B09-AD3E-341788E29245}"/>
    <cellStyle name="_WE_n8737987_v1_Treasury_Debt_Management_Report_Sept_2011" xfId="3287" xr:uid="{E031E4D6-A8F9-475C-AA30-465406922EBF}"/>
    <cellStyle name="_WE_n8897342_v1_Treasury_Debt_Management_Report_Nov_2011" xfId="3288" xr:uid="{EB1A3A45-9570-4EBE-83C6-75CBC42BCA23}"/>
    <cellStyle name="_WE_n8967165_v1_Treasury_Debt_Management_Report_Dec_2011-_For_CPR" xfId="3289" xr:uid="{933C6704-3052-4CCB-B043-5EAFD3A85063}"/>
    <cellStyle name="_WP_CHECKING_PROGV3M_230708" xfId="3290" xr:uid="{AF7C9CC2-B8B7-4B5C-8501-8171F3878C90}"/>
    <cellStyle name="_WP_CHECKING_PROGV3M_270608" xfId="3291" xr:uid="{5B5C8755-50DC-4142-ABAE-E95DBC2FA999}"/>
    <cellStyle name="_WP_CHECKING_PROGV3M_270608_~2127500" xfId="3292" xr:uid="{113DA235-BD5F-4AC8-84FD-6E6E96844FCC}"/>
    <cellStyle name="_WP_CHECKING_PROGV3N_230708" xfId="3293" xr:uid="{01C844F8-437E-49BB-A307-92115D93BBB7}"/>
    <cellStyle name="=C:\WINNT\SYSTEM32\COMMAND.COM" xfId="3294" xr:uid="{5A2D68C0-F405-41E7-A6C8-C8BD805EE634}"/>
    <cellStyle name="Comma" xfId="3" builtinId="3" customBuiltin="1"/>
    <cellStyle name="Comma [0]" xfId="4" builtinId="6" customBuiltin="1"/>
    <cellStyle name="Comma 2" xfId="3295" xr:uid="{40F859DE-6C05-4D8C-9B84-3700EECC6AA4}"/>
    <cellStyle name="Comma 2 2" xfId="3296" xr:uid="{35EE2B9D-A99F-4526-A789-D355F205590A}"/>
    <cellStyle name="Comma 2 2 2" xfId="3334" xr:uid="{3BD45203-D69E-41F9-B5C9-998C9EED11BE}"/>
    <cellStyle name="Comma 2 2 2 2" xfId="3358" xr:uid="{F481550A-427B-4BD0-BC3F-145E34A0A49E}"/>
    <cellStyle name="Comma 2 2 3" xfId="3322" xr:uid="{30CD8B76-183F-4C21-8B69-3D8EBF5577D6}"/>
    <cellStyle name="Comma 2 2 4" xfId="3349" xr:uid="{93B27E48-5D31-4D20-8D92-70BEFF6BB111}"/>
    <cellStyle name="Comma 2 3" xfId="3333" xr:uid="{271D93F9-4863-4185-940E-5ABC665B2BCC}"/>
    <cellStyle name="Comma 2 3 2" xfId="3357" xr:uid="{1D3F2E04-9274-4C04-835C-B9A2DEAA85F9}"/>
    <cellStyle name="Comma 2 4" xfId="3321" xr:uid="{D54F2363-6CB2-4AE1-8CFD-AF11437098B7}"/>
    <cellStyle name="Comma 2 5" xfId="3347" xr:uid="{45FF42DC-FFF9-4A95-BC4B-98B1F2D4C9A0}"/>
    <cellStyle name="Comma 3" xfId="3297" xr:uid="{EAB1AD24-3249-47D7-90FC-F1D751B7E7CB}"/>
    <cellStyle name="Comma 3 2" xfId="3335" xr:uid="{4E103422-55E9-480D-8BF4-736565967CC9}"/>
    <cellStyle name="Comma 3 2 2" xfId="3359" xr:uid="{2443406A-AAB8-4961-88C1-3A3EBBAF4081}"/>
    <cellStyle name="Comma 3 3" xfId="3323" xr:uid="{09A17D71-AA37-43F8-8469-82C7B819A296}"/>
    <cellStyle name="Comma 3 4" xfId="3350" xr:uid="{1819DF3F-4E49-4F19-9814-0DA501E5673A}"/>
    <cellStyle name="Comma 4" xfId="22" xr:uid="{CF203A22-3A2D-493D-8714-83E6E0068311}"/>
    <cellStyle name="Comma 4 2" xfId="3331" xr:uid="{BFCFB12F-37D1-44AE-99C7-D29021B79F40}"/>
    <cellStyle name="Comma 4 3" xfId="3356" xr:uid="{1D5E02E4-31C5-43FE-AC33-0EE26F3E1C72}"/>
    <cellStyle name="Comma 5" xfId="3329" xr:uid="{78BAE934-9760-4EF1-9CDD-22320B5A890F}"/>
    <cellStyle name="Comma 6" xfId="3355" xr:uid="{58BC7755-B837-451D-93A2-16AD7473AFB3}"/>
    <cellStyle name="Comma 7" xfId="20" xr:uid="{85F0C90A-8253-46B9-8C42-71C884AB8D8F}"/>
    <cellStyle name="Currency" xfId="5" builtinId="4" customBuiltin="1"/>
    <cellStyle name="Currency [0]" xfId="6" builtinId="7" customBuiltin="1"/>
    <cellStyle name="Currency 2" xfId="3298" xr:uid="{3BB89A96-2A17-4B08-9796-8BEC82B3A6CF}"/>
    <cellStyle name="Currency 2 2" xfId="3299" xr:uid="{70CB35BB-7FF5-49F7-A337-52D553748850}"/>
    <cellStyle name="Currency 2 2 2" xfId="3337" xr:uid="{531615F6-65B7-4715-971D-0D65CD35DFD2}"/>
    <cellStyle name="Currency 2 2 2 2" xfId="3361" xr:uid="{37280662-F287-4BB4-8ED9-50B4A60924D5}"/>
    <cellStyle name="Currency 2 2 3" xfId="3325" xr:uid="{4D099626-4087-4743-9542-57F0BE732AD6}"/>
    <cellStyle name="Currency 2 2 4" xfId="3352" xr:uid="{C6348A69-A7E6-41E8-8B60-16486B7640E1}"/>
    <cellStyle name="Currency 2 3" xfId="3336" xr:uid="{47203495-756F-43FD-B346-68D844730508}"/>
    <cellStyle name="Currency 2 3 2" xfId="3360" xr:uid="{C95F2EFE-CA4B-4D02-9D5C-1E4B3B8E670D}"/>
    <cellStyle name="Currency 2 4" xfId="3324" xr:uid="{47C62F12-4E41-4FF2-A6F9-C4A338AD885E}"/>
    <cellStyle name="Currency 2 5" xfId="3351" xr:uid="{1C5A7CC0-765B-4213-B11B-E6757D53C559}"/>
    <cellStyle name="Euro" xfId="3300" xr:uid="{4D009B25-490E-484B-9FF8-F1C1B825B075}"/>
    <cellStyle name="Euro 2" xfId="3301" xr:uid="{43F14676-A671-496F-8D95-0FA1298A6E3F}"/>
    <cellStyle name="Euro_Calculations" xfId="3302" xr:uid="{2AD8C8C3-F336-479C-BA28-329444A607E7}"/>
    <cellStyle name="Footer" xfId="3303" xr:uid="{BEDFCC47-FC0A-4D2B-8FBB-835795658560}"/>
    <cellStyle name="Heading 1" xfId="8" builtinId="16" customBuiltin="1"/>
    <cellStyle name="Heading 2" xfId="9" builtinId="17" customBuiltin="1"/>
    <cellStyle name="Heading 3" xfId="10" builtinId="18" customBuiltin="1"/>
    <cellStyle name="Heading 4" xfId="11" builtinId="19" customBuiltin="1"/>
    <cellStyle name="INP_Background" xfId="3304" xr:uid="{2FC39493-76B5-45CD-85F0-3E7974B5EDDE}"/>
    <cellStyle name="Input1" xfId="3305" xr:uid="{4B4EDA2D-5110-4FD9-BF46-794315D9ED79}"/>
    <cellStyle name="Input1 2" xfId="3338" xr:uid="{373C7396-39FE-4529-9EE1-E83D1A6A6D58}"/>
    <cellStyle name="Input1 2 2" xfId="3362" xr:uid="{C516DA57-FFD5-4661-AD9F-0E6C3607F789}"/>
    <cellStyle name="Input1 3" xfId="3326" xr:uid="{D1577E3D-398A-48A6-B622-3029B0E1EE40}"/>
    <cellStyle name="Input1 4" xfId="3353" xr:uid="{95F0E1D4-3E5A-413C-9453-6233F02003CE}"/>
    <cellStyle name="Normal" xfId="0" builtinId="0" customBuiltin="1"/>
    <cellStyle name="Normal 134" xfId="3306" xr:uid="{286EE5DD-3613-43FD-A669-BB979319FEB0}"/>
    <cellStyle name="Normal 154" xfId="23" xr:uid="{25902CAB-346A-424B-81A9-88E13A7556F2}"/>
    <cellStyle name="Normal 2" xfId="1" xr:uid="{5030EC07-1B11-458E-ABEB-31CF0BFC62E3}"/>
    <cellStyle name="Normal 2 2" xfId="3330" xr:uid="{70240C7B-F424-4823-BDED-D04996E2A101}"/>
    <cellStyle name="Normal 3" xfId="2" xr:uid="{D0E216C5-FD32-4CEC-A905-79585CD8A95F}"/>
    <cellStyle name="Normal 3 2" xfId="3343" xr:uid="{0AF6A7B7-2319-4BD3-8F22-2C0A4F32772B}"/>
    <cellStyle name="Normal 3 3" xfId="3307" xr:uid="{1BC22068-07D3-47FB-A72E-82C14347DCC2}"/>
    <cellStyle name="Normal 4" xfId="21" xr:uid="{3E9D1F6E-F700-4865-A717-B94C62A4DEBF}"/>
    <cellStyle name="Normal 4 2" xfId="3344" xr:uid="{7F03400F-FBF9-462C-B610-7159D9E7DF45}"/>
    <cellStyle name="Normal 5" xfId="3328" xr:uid="{0D824E54-AE42-4F38-A593-BDA6EC1CE615}"/>
    <cellStyle name="Normal 5 2" xfId="3345" xr:uid="{D24B4D70-9975-4192-ADE3-C2EC83EF1A8D}"/>
    <cellStyle name="Normal 6" xfId="3340" xr:uid="{C8263D36-FD84-471C-81A2-D7ACFA3CEF1D}"/>
    <cellStyle name="Normal 6 2" xfId="3342" xr:uid="{F8552BAE-FE84-4970-9EC9-386031AF39B1}"/>
    <cellStyle name="Normal 7" xfId="3341" xr:uid="{DC6309BD-CAC6-4016-9A5E-58AEAA0BCB6C}"/>
    <cellStyle name="Normal 8" xfId="3320" xr:uid="{95F9C363-17F1-41A8-8662-313C17B7C534}"/>
    <cellStyle name="Normal 9" xfId="3346" xr:uid="{7E5E0E4D-AB91-47FF-84B3-E19CE7DEFCE5}"/>
    <cellStyle name="Normal2" xfId="3308" xr:uid="{75B820DD-DD14-4E2E-8106-E2DAD58950EE}"/>
    <cellStyle name="Normal3" xfId="3309" xr:uid="{16031ACD-A446-476E-9C17-BFFD550EA5C0}"/>
    <cellStyle name="Normal4" xfId="3310" xr:uid="{FA957711-1070-4B47-8DFF-441465011905}"/>
    <cellStyle name="Percent [2]" xfId="3311" xr:uid="{2D992E36-91EB-423B-BB47-BA16E7C5AAEC}"/>
    <cellStyle name="Percent 10" xfId="3354" xr:uid="{2B73D1CB-2613-458A-88F7-1FA95F277A84}"/>
    <cellStyle name="Percent 11" xfId="3348" xr:uid="{57D87075-B499-49D1-B0AE-58DAFE5277E6}"/>
    <cellStyle name="Percent 12" xfId="19" xr:uid="{7784ADA2-20E3-4E09-8D69-5BFAABB4E2CE}"/>
    <cellStyle name="Percent 13" xfId="18" xr:uid="{3CC50CAB-4BA7-46F8-9593-6588606A9B6E}"/>
    <cellStyle name="Percent 14" xfId="3363" xr:uid="{173BB3A6-D0DC-42DA-91C6-0822194883F4}"/>
    <cellStyle name="Percent 2" xfId="3312" xr:uid="{ADB2BD18-743E-4B81-94F6-DDEA6CB35E9B}"/>
    <cellStyle name="Percent 3" xfId="3313" xr:uid="{3367D472-D783-4200-A9C8-B6852BAE7E1F}"/>
    <cellStyle name="Percent 4" xfId="24" xr:uid="{439B3E55-9BA0-43C7-B2B1-82A149855A63}"/>
    <cellStyle name="Percent 5" xfId="3319" xr:uid="{AA3D68E0-3996-4E93-A8F5-F22AE7FC87E6}"/>
    <cellStyle name="Percent 6" xfId="3318" xr:uid="{B1CCF835-1898-4A6C-B772-67E2B866FEDF}"/>
    <cellStyle name="Percent 7" xfId="3332" xr:uid="{6AE4DF76-FB91-4873-A099-394DB24C4297}"/>
    <cellStyle name="Percent 8" xfId="3339" xr:uid="{F20A22E1-AE65-487E-A17D-9A233A3C8BFE}"/>
    <cellStyle name="Percent 9" xfId="3327" xr:uid="{2C31FE89-4207-4D3D-B1DD-E0DE9C22BF64}"/>
    <cellStyle name="Percent2" xfId="3314" xr:uid="{9CA81E89-7676-4976-844E-7D504066B2EC}"/>
    <cellStyle name="Style 1" xfId="3315" xr:uid="{77B0468D-8D36-4EA2-8BCC-D8BC0D474218}"/>
    <cellStyle name="Style 1 2" xfId="3316" xr:uid="{CBD68C14-895C-4050-B954-E5E29BD00AD8}"/>
    <cellStyle name="Style 1_Calculations" xfId="3317" xr:uid="{7D572E39-926A-4E81-8AE3-47027B072521}"/>
    <cellStyle name="Subtitle" xfId="13" xr:uid="{E0919075-07E2-4FFD-99C9-DFC62C352E68}"/>
    <cellStyle name="Table Heading" xfId="16" xr:uid="{38EAE8DB-535B-44C9-BF92-4D15D8F2B7FE}"/>
    <cellStyle name="Table Text" xfId="14" xr:uid="{FA8A27C8-24C2-45FB-AF06-E2A6C49C636F}"/>
    <cellStyle name="Table Text With Lines" xfId="15" xr:uid="{8917CE39-12BE-4578-A2FF-82E0A4D77046}"/>
    <cellStyle name="Table Total Row" xfId="17" xr:uid="{DD0FB99C-5E17-435A-B9CD-069C0EDAA72C}"/>
    <cellStyle name="Title" xfId="7" builtinId="15" customBuiltin="1"/>
    <cellStyle name="Total" xfId="12" builtinId="25" customBuiltin="1"/>
  </cellStyles>
  <dxfs count="2">
    <dxf>
      <font>
        <b/>
        <i val="0"/>
        <color rgb="FFFFFFFF"/>
      </font>
      <fill>
        <patternFill>
          <bgColor theme="3"/>
        </patternFill>
      </fill>
      <border>
        <left/>
        <right/>
        <top style="thin">
          <color theme="4"/>
        </top>
        <bottom style="thin">
          <color theme="4"/>
        </bottom>
        <vertical style="thin">
          <color rgb="FFFFFFFF"/>
        </vertical>
        <horizontal style="thin">
          <color rgb="FFFFFFFF"/>
        </horizontal>
      </border>
    </dxf>
    <dxf>
      <font>
        <b val="0"/>
        <i val="0"/>
        <color theme="1"/>
        <name val="Arial"/>
        <scheme val="minor"/>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Light16">
    <tableStyle name="ERA Table Grid" pivot="0" count="2" xr9:uid="{8EF3B347-F51E-44C7-A579-98B243B56BF6}">
      <tableStyleElement type="wholeTable" dxfId="1"/>
      <tableStyleElement type="headerRow" dxfId="0"/>
    </tableStyle>
  </tableStyles>
  <colors>
    <mruColors>
      <color rgb="FF00808E"/>
      <color rgb="FF00B5C8"/>
      <color rgb="FF1EBEBE"/>
      <color rgb="FFFF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ERA WA">
  <a:themeElements>
    <a:clrScheme name="ERA WA">
      <a:dk1>
        <a:srgbClr val="191919"/>
      </a:dk1>
      <a:lt1>
        <a:srgbClr val="FFFFFF"/>
      </a:lt1>
      <a:dk2>
        <a:srgbClr val="00A0B3"/>
      </a:dk2>
      <a:lt2>
        <a:srgbClr val="F2F0EE"/>
      </a:lt2>
      <a:accent1>
        <a:srgbClr val="00A0B3"/>
      </a:accent1>
      <a:accent2>
        <a:srgbClr val="B1DFDC"/>
      </a:accent2>
      <a:accent3>
        <a:srgbClr val="BFB6AC"/>
      </a:accent3>
      <a:accent4>
        <a:srgbClr val="EAEA54"/>
      </a:accent4>
      <a:accent5>
        <a:srgbClr val="82AA82"/>
      </a:accent5>
      <a:accent6>
        <a:srgbClr val="FFC896"/>
      </a:accent6>
      <a:hlink>
        <a:srgbClr val="0000FF"/>
      </a:hlink>
      <a:folHlink>
        <a:srgbClr val="800080"/>
      </a:folHlink>
    </a:clrScheme>
    <a:fontScheme name="Arial">
      <a:majorFont>
        <a:latin typeface="Arial" panose="020F0302020204030204"/>
        <a:ea typeface="Arial"/>
        <a:cs typeface="Arial"/>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F0502020204030204"/>
        <a:ea typeface="Arial"/>
        <a:cs typeface="Arial"/>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Primary Teal">
      <a:srgbClr val="00A0B3"/>
    </a:custClr>
    <a:custClr name="Primary Teal tint">
      <a:srgbClr val="00ABBA"/>
    </a:custClr>
    <a:custClr name="Primary Grey">
      <a:srgbClr val="BFB6AC"/>
    </a:custClr>
    <a:custClr name="Primary Grey Tint">
      <a:srgbClr val="C9C1B9"/>
    </a:custClr>
    <a:custClr name="Secondary Yellow">
      <a:srgbClr val="F9F7C6"/>
    </a:custClr>
    <a:custClr name="Secondary Green">
      <a:srgbClr val="BADBD9"/>
    </a:custClr>
    <a:custClr name="Secondary blue">
      <a:srgbClr val="B1DFDC"/>
    </a:custClr>
    <a:custClr name="Chart Yellow">
      <a:srgbClr val="EAEA54"/>
    </a:custClr>
    <a:custClr name="Chart Green">
      <a:srgbClr val="82AA82"/>
    </a:custClr>
    <a:custClr name="Chart Orange">
      <a:srgbClr val="FFC896"/>
    </a:custClr>
    <a:custClr name="Chart Dark Teal">
      <a:srgbClr val="006E78"/>
    </a:custClr>
  </a:custClr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210B6-3FE8-48EA-888F-93AC4C30CDED}">
  <sheetPr filterMode="1">
    <tabColor rgb="FF00808E"/>
  </sheetPr>
  <dimension ref="A1:P482"/>
  <sheetViews>
    <sheetView zoomScaleNormal="100" workbookViewId="0">
      <selection activeCell="E495" sqref="E495"/>
    </sheetView>
  </sheetViews>
  <sheetFormatPr defaultRowHeight="12.75" x14ac:dyDescent="0.35"/>
  <cols>
    <col min="1" max="1" width="19.375" style="83" customWidth="1"/>
    <col min="2" max="2" width="16.5" style="83" customWidth="1"/>
    <col min="3" max="3" width="24.25" style="83" customWidth="1"/>
    <col min="4" max="4" width="13.375" style="83" customWidth="1"/>
    <col min="5" max="5" width="37.5" style="83" customWidth="1"/>
    <col min="6" max="10" width="6.75" style="83" customWidth="1"/>
    <col min="11" max="11" width="9.875" style="212" customWidth="1"/>
    <col min="12" max="12" width="44.625" style="83" customWidth="1"/>
    <col min="13" max="13" width="11.625" style="189" hidden="1" customWidth="1"/>
    <col min="14" max="14" width="9" style="83" hidden="1" customWidth="1"/>
    <col min="15" max="16384" width="9" style="83"/>
  </cols>
  <sheetData>
    <row r="1" spans="1:14" ht="20.100000000000001" customHeight="1" x14ac:dyDescent="0.35">
      <c r="A1" s="153" t="s">
        <v>0</v>
      </c>
      <c r="B1" s="153" t="s">
        <v>1</v>
      </c>
      <c r="C1" s="153" t="s">
        <v>2</v>
      </c>
      <c r="D1" s="153" t="s">
        <v>3</v>
      </c>
      <c r="E1" s="153" t="s">
        <v>4</v>
      </c>
      <c r="F1" s="177" t="s">
        <v>5</v>
      </c>
      <c r="G1" s="177" t="s">
        <v>6</v>
      </c>
      <c r="H1" s="177" t="s">
        <v>7</v>
      </c>
      <c r="I1" s="177" t="s">
        <v>8</v>
      </c>
      <c r="J1" s="177" t="s">
        <v>9</v>
      </c>
      <c r="K1" s="213" t="s">
        <v>10</v>
      </c>
      <c r="L1" s="155" t="s">
        <v>11</v>
      </c>
    </row>
    <row r="2" spans="1:14" hidden="1" x14ac:dyDescent="0.35">
      <c r="A2" s="1" t="s">
        <v>12</v>
      </c>
      <c r="B2" s="1" t="s">
        <v>13</v>
      </c>
      <c r="C2" s="1" t="s">
        <v>14</v>
      </c>
      <c r="D2" s="1" t="s">
        <v>15</v>
      </c>
      <c r="E2" s="106" t="s">
        <v>16</v>
      </c>
      <c r="F2" s="108">
        <v>549</v>
      </c>
      <c r="G2" s="108">
        <v>381</v>
      </c>
      <c r="H2" s="108">
        <v>264</v>
      </c>
      <c r="I2" s="109">
        <v>200</v>
      </c>
      <c r="J2" s="109">
        <v>331</v>
      </c>
      <c r="K2" s="191">
        <v>336</v>
      </c>
      <c r="M2" s="189" t="str">
        <f>A2&amp;B2&amp;C2&amp;D2&amp;E2</f>
        <v>Electricity DistributionHorizon PowerCustomer ConnectionsCCD 1Total number of new connections provided</v>
      </c>
      <c r="N2" s="190">
        <f>K2</f>
        <v>336</v>
      </c>
    </row>
    <row r="3" spans="1:14" hidden="1" x14ac:dyDescent="0.35">
      <c r="A3" s="1" t="s">
        <v>12</v>
      </c>
      <c r="B3" s="1" t="s">
        <v>13</v>
      </c>
      <c r="C3" s="1" t="s">
        <v>14</v>
      </c>
      <c r="D3" s="1" t="s">
        <v>17</v>
      </c>
      <c r="E3" s="106" t="s">
        <v>18</v>
      </c>
      <c r="F3" s="108">
        <v>0</v>
      </c>
      <c r="G3" s="108">
        <v>0</v>
      </c>
      <c r="H3" s="108">
        <v>0</v>
      </c>
      <c r="I3" s="109">
        <v>0</v>
      </c>
      <c r="J3" s="109">
        <v>4</v>
      </c>
      <c r="K3" s="191">
        <v>0</v>
      </c>
      <c r="M3" s="189" t="str">
        <f t="shared" ref="M3:M66" si="0">A3&amp;B3&amp;C3&amp;D3&amp;E3</f>
        <v>Electricity DistributionHorizon PowerCustomer ConnectionsCCD 2Total number of new connections not provided on or before the agreed date</v>
      </c>
      <c r="N3" s="190">
        <f t="shared" ref="N3:N66" si="1">K3</f>
        <v>0</v>
      </c>
    </row>
    <row r="4" spans="1:14" hidden="1" x14ac:dyDescent="0.35">
      <c r="A4" s="1" t="s">
        <v>12</v>
      </c>
      <c r="B4" s="1" t="s">
        <v>13</v>
      </c>
      <c r="C4" s="1" t="s">
        <v>14</v>
      </c>
      <c r="D4" s="1" t="s">
        <v>19</v>
      </c>
      <c r="E4" s="106" t="s">
        <v>20</v>
      </c>
      <c r="F4" s="110">
        <v>0</v>
      </c>
      <c r="G4" s="110">
        <v>0</v>
      </c>
      <c r="H4" s="110">
        <v>0</v>
      </c>
      <c r="I4" s="110">
        <v>0</v>
      </c>
      <c r="J4" s="110">
        <v>1.2</v>
      </c>
      <c r="K4" s="191">
        <v>0</v>
      </c>
      <c r="M4" s="189" t="str">
        <f t="shared" si="0"/>
        <v>Electricity DistributionHorizon PowerCustomer ConnectionsCCD 3Percentage of new connections not provided on or before the agreed date</v>
      </c>
      <c r="N4" s="190">
        <f t="shared" si="1"/>
        <v>0</v>
      </c>
    </row>
    <row r="5" spans="1:14" hidden="1" x14ac:dyDescent="0.35">
      <c r="A5" s="1" t="s">
        <v>12</v>
      </c>
      <c r="B5" s="1" t="s">
        <v>13</v>
      </c>
      <c r="C5" s="1" t="s">
        <v>14</v>
      </c>
      <c r="D5" s="1" t="s">
        <v>21</v>
      </c>
      <c r="E5" s="106" t="s">
        <v>22</v>
      </c>
      <c r="F5" s="107">
        <v>10158</v>
      </c>
      <c r="G5" s="107">
        <v>9084</v>
      </c>
      <c r="H5" s="107">
        <v>9024</v>
      </c>
      <c r="I5" s="107">
        <v>6797</v>
      </c>
      <c r="J5" s="107">
        <v>4769</v>
      </c>
      <c r="K5" s="191">
        <v>7836</v>
      </c>
      <c r="M5" s="189" t="str">
        <f t="shared" si="0"/>
        <v>Electricity DistributionHorizon PowerCustomer ConnectionsCCD 4Total number of reconnections provided</v>
      </c>
      <c r="N5" s="190">
        <f t="shared" si="1"/>
        <v>7836</v>
      </c>
    </row>
    <row r="6" spans="1:14" hidden="1" x14ac:dyDescent="0.35">
      <c r="A6" s="1" t="s">
        <v>12</v>
      </c>
      <c r="B6" s="1" t="s">
        <v>13</v>
      </c>
      <c r="C6" s="1" t="s">
        <v>14</v>
      </c>
      <c r="D6" s="1" t="s">
        <v>23</v>
      </c>
      <c r="E6" s="106" t="s">
        <v>24</v>
      </c>
      <c r="F6" s="108">
        <v>0</v>
      </c>
      <c r="G6" s="108">
        <v>0</v>
      </c>
      <c r="H6" s="108">
        <v>0</v>
      </c>
      <c r="I6" s="109">
        <v>0</v>
      </c>
      <c r="J6" s="109">
        <v>2</v>
      </c>
      <c r="K6" s="191">
        <v>1</v>
      </c>
      <c r="M6" s="189" t="str">
        <f t="shared" si="0"/>
        <v>Electricity DistributionHorizon PowerCustomer ConnectionsCCD 5Total number of reconnections that were not provided within the prescribed timeframe</v>
      </c>
      <c r="N6" s="190">
        <f t="shared" si="1"/>
        <v>1</v>
      </c>
    </row>
    <row r="7" spans="1:14" hidden="1" x14ac:dyDescent="0.35">
      <c r="A7" s="1" t="s">
        <v>12</v>
      </c>
      <c r="B7" s="1" t="s">
        <v>13</v>
      </c>
      <c r="C7" s="1" t="s">
        <v>14</v>
      </c>
      <c r="D7" s="1" t="s">
        <v>25</v>
      </c>
      <c r="E7" s="106" t="s">
        <v>26</v>
      </c>
      <c r="F7" s="111">
        <v>0</v>
      </c>
      <c r="G7" s="111">
        <v>0</v>
      </c>
      <c r="H7" s="111">
        <v>0</v>
      </c>
      <c r="I7" s="110">
        <v>0</v>
      </c>
      <c r="J7" s="110">
        <v>0</v>
      </c>
      <c r="K7" s="191">
        <v>0</v>
      </c>
      <c r="M7" s="189" t="str">
        <f t="shared" si="0"/>
        <v>Electricity DistributionHorizon PowerCustomer ConnectionsCCD 6Percentage of reconnections that were not provided within the prescribed timeframe</v>
      </c>
      <c r="N7" s="190">
        <f t="shared" si="1"/>
        <v>0</v>
      </c>
    </row>
    <row r="8" spans="1:14" hidden="1" x14ac:dyDescent="0.35">
      <c r="A8" s="1" t="s">
        <v>12</v>
      </c>
      <c r="B8" s="1" t="s">
        <v>13</v>
      </c>
      <c r="C8" s="1" t="s">
        <v>14</v>
      </c>
      <c r="D8" s="1" t="s">
        <v>27</v>
      </c>
      <c r="E8" s="106" t="s">
        <v>28</v>
      </c>
      <c r="F8" s="115">
        <v>48748</v>
      </c>
      <c r="G8" s="115">
        <v>48981</v>
      </c>
      <c r="H8" s="115">
        <v>50635</v>
      </c>
      <c r="I8" s="115">
        <v>48243</v>
      </c>
      <c r="J8" s="115">
        <v>51951</v>
      </c>
      <c r="K8" s="191">
        <v>52311</v>
      </c>
      <c r="M8" s="189" t="str">
        <f t="shared" si="0"/>
        <v>Electricity DistributionHorizon PowerCustomer ConnectionsCCD 7Total number of connections on the distribution system(s)</v>
      </c>
      <c r="N8" s="190">
        <f t="shared" si="1"/>
        <v>52311</v>
      </c>
    </row>
    <row r="9" spans="1:14" x14ac:dyDescent="0.35">
      <c r="A9" s="1" t="s">
        <v>12</v>
      </c>
      <c r="B9" s="1" t="s">
        <v>29</v>
      </c>
      <c r="C9" s="1" t="s">
        <v>14</v>
      </c>
      <c r="D9" s="1" t="s">
        <v>15</v>
      </c>
      <c r="E9" s="106" t="s">
        <v>16</v>
      </c>
      <c r="F9" s="108">
        <v>1</v>
      </c>
      <c r="G9" s="108">
        <v>0</v>
      </c>
      <c r="H9" s="108">
        <v>1</v>
      </c>
      <c r="I9" s="108">
        <v>0</v>
      </c>
      <c r="J9" s="108">
        <v>0</v>
      </c>
      <c r="K9" s="40">
        <v>0</v>
      </c>
      <c r="M9" s="189" t="str">
        <f t="shared" si="0"/>
        <v>Electricity DistributionRottnest Island AuthorityCustomer ConnectionsCCD 1Total number of new connections provided</v>
      </c>
      <c r="N9" s="190">
        <f t="shared" si="1"/>
        <v>0</v>
      </c>
    </row>
    <row r="10" spans="1:14" x14ac:dyDescent="0.35">
      <c r="A10" s="1" t="s">
        <v>12</v>
      </c>
      <c r="B10" s="1" t="s">
        <v>29</v>
      </c>
      <c r="C10" s="1" t="s">
        <v>14</v>
      </c>
      <c r="D10" s="1" t="s">
        <v>17</v>
      </c>
      <c r="E10" s="106" t="s">
        <v>18</v>
      </c>
      <c r="F10" s="109">
        <v>0</v>
      </c>
      <c r="G10" s="109">
        <v>0</v>
      </c>
      <c r="H10" s="109">
        <v>0</v>
      </c>
      <c r="I10" s="109">
        <v>0</v>
      </c>
      <c r="J10" s="109">
        <v>0</v>
      </c>
      <c r="K10" s="40">
        <v>0</v>
      </c>
      <c r="M10" s="189" t="str">
        <f t="shared" si="0"/>
        <v>Electricity DistributionRottnest Island AuthorityCustomer ConnectionsCCD 2Total number of new connections not provided on or before the agreed date</v>
      </c>
      <c r="N10" s="190">
        <f t="shared" si="1"/>
        <v>0</v>
      </c>
    </row>
    <row r="11" spans="1:14" x14ac:dyDescent="0.35">
      <c r="A11" s="1" t="s">
        <v>12</v>
      </c>
      <c r="B11" s="1" t="s">
        <v>29</v>
      </c>
      <c r="C11" s="1" t="s">
        <v>14</v>
      </c>
      <c r="D11" s="1" t="s">
        <v>19</v>
      </c>
      <c r="E11" s="106" t="s">
        <v>20</v>
      </c>
      <c r="F11" s="110">
        <v>0</v>
      </c>
      <c r="G11" s="110">
        <v>0</v>
      </c>
      <c r="H11" s="110">
        <v>0</v>
      </c>
      <c r="I11" s="110">
        <v>0</v>
      </c>
      <c r="J11" s="110">
        <v>0</v>
      </c>
      <c r="K11" s="40">
        <v>0</v>
      </c>
      <c r="M11" s="189" t="str">
        <f t="shared" si="0"/>
        <v>Electricity DistributionRottnest Island AuthorityCustomer ConnectionsCCD 3Percentage of new connections not provided on or before the agreed date</v>
      </c>
      <c r="N11" s="190">
        <f t="shared" si="1"/>
        <v>0</v>
      </c>
    </row>
    <row r="12" spans="1:14" x14ac:dyDescent="0.35">
      <c r="A12" s="1" t="s">
        <v>12</v>
      </c>
      <c r="B12" s="1" t="s">
        <v>29</v>
      </c>
      <c r="C12" s="1" t="s">
        <v>14</v>
      </c>
      <c r="D12" s="1" t="s">
        <v>21</v>
      </c>
      <c r="E12" s="106" t="s">
        <v>22</v>
      </c>
      <c r="F12" s="109">
        <v>0</v>
      </c>
      <c r="G12" s="109">
        <v>0</v>
      </c>
      <c r="H12" s="109">
        <v>0</v>
      </c>
      <c r="I12" s="109">
        <v>0</v>
      </c>
      <c r="J12" s="109">
        <v>0</v>
      </c>
      <c r="K12" s="40">
        <v>0</v>
      </c>
      <c r="M12" s="189" t="str">
        <f t="shared" si="0"/>
        <v>Electricity DistributionRottnest Island AuthorityCustomer ConnectionsCCD 4Total number of reconnections provided</v>
      </c>
      <c r="N12" s="190">
        <f t="shared" si="1"/>
        <v>0</v>
      </c>
    </row>
    <row r="13" spans="1:14" x14ac:dyDescent="0.35">
      <c r="A13" s="1" t="s">
        <v>12</v>
      </c>
      <c r="B13" s="1" t="s">
        <v>29</v>
      </c>
      <c r="C13" s="1" t="s">
        <v>14</v>
      </c>
      <c r="D13" s="1" t="s">
        <v>23</v>
      </c>
      <c r="E13" s="106" t="s">
        <v>24</v>
      </c>
      <c r="F13" s="109">
        <v>0</v>
      </c>
      <c r="G13" s="109">
        <v>0</v>
      </c>
      <c r="H13" s="109">
        <v>0</v>
      </c>
      <c r="I13" s="109">
        <v>0</v>
      </c>
      <c r="J13" s="109">
        <v>0</v>
      </c>
      <c r="K13" s="40">
        <v>0</v>
      </c>
      <c r="M13" s="189" t="str">
        <f t="shared" si="0"/>
        <v>Electricity DistributionRottnest Island AuthorityCustomer ConnectionsCCD 5Total number of reconnections that were not provided within the prescribed timeframe</v>
      </c>
      <c r="N13" s="190">
        <f t="shared" si="1"/>
        <v>0</v>
      </c>
    </row>
    <row r="14" spans="1:14" x14ac:dyDescent="0.35">
      <c r="A14" s="1" t="s">
        <v>12</v>
      </c>
      <c r="B14" s="1" t="s">
        <v>29</v>
      </c>
      <c r="C14" s="1" t="s">
        <v>14</v>
      </c>
      <c r="D14" s="1" t="s">
        <v>25</v>
      </c>
      <c r="E14" s="106" t="s">
        <v>26</v>
      </c>
      <c r="F14" s="110">
        <v>0</v>
      </c>
      <c r="G14" s="110">
        <v>0</v>
      </c>
      <c r="H14" s="110">
        <v>0</v>
      </c>
      <c r="I14" s="110">
        <v>0</v>
      </c>
      <c r="J14" s="110">
        <v>0</v>
      </c>
      <c r="K14" s="40">
        <v>0</v>
      </c>
      <c r="M14" s="189" t="str">
        <f t="shared" si="0"/>
        <v>Electricity DistributionRottnest Island AuthorityCustomer ConnectionsCCD 6Percentage of reconnections that were not provided within the prescribed timeframe</v>
      </c>
      <c r="N14" s="190">
        <f t="shared" si="1"/>
        <v>0</v>
      </c>
    </row>
    <row r="15" spans="1:14" x14ac:dyDescent="0.35">
      <c r="A15" s="1" t="s">
        <v>12</v>
      </c>
      <c r="B15" s="1" t="s">
        <v>29</v>
      </c>
      <c r="C15" s="1" t="s">
        <v>14</v>
      </c>
      <c r="D15" s="1" t="s">
        <v>27</v>
      </c>
      <c r="E15" s="106" t="s">
        <v>28</v>
      </c>
      <c r="F15" s="109">
        <v>528</v>
      </c>
      <c r="G15" s="109">
        <v>528</v>
      </c>
      <c r="H15" s="109">
        <v>529</v>
      </c>
      <c r="I15" s="109">
        <v>529</v>
      </c>
      <c r="J15" s="109">
        <v>529</v>
      </c>
      <c r="K15" s="40">
        <v>529</v>
      </c>
      <c r="M15" s="189" t="str">
        <f t="shared" si="0"/>
        <v>Electricity DistributionRottnest Island AuthorityCustomer ConnectionsCCD 7Total number of connections on the distribution system(s)</v>
      </c>
      <c r="N15" s="190">
        <f t="shared" si="1"/>
        <v>529</v>
      </c>
    </row>
    <row r="16" spans="1:14" hidden="1" x14ac:dyDescent="0.35">
      <c r="A16" s="1" t="s">
        <v>12</v>
      </c>
      <c r="B16" s="1" t="s">
        <v>30</v>
      </c>
      <c r="C16" s="1" t="s">
        <v>14</v>
      </c>
      <c r="D16" s="1" t="s">
        <v>15</v>
      </c>
      <c r="E16" s="106" t="s">
        <v>16</v>
      </c>
      <c r="F16" s="107">
        <v>25029</v>
      </c>
      <c r="G16" s="107">
        <v>19406</v>
      </c>
      <c r="H16" s="107">
        <v>16107</v>
      </c>
      <c r="I16" s="109">
        <v>14232</v>
      </c>
      <c r="J16" s="109">
        <v>17811</v>
      </c>
      <c r="K16" s="191">
        <v>18196</v>
      </c>
      <c r="M16" s="189" t="str">
        <f t="shared" si="0"/>
        <v>Electricity DistributionWestern PowerCustomer ConnectionsCCD 1Total number of new connections provided</v>
      </c>
      <c r="N16" s="190">
        <f t="shared" si="1"/>
        <v>18196</v>
      </c>
    </row>
    <row r="17" spans="1:14" hidden="1" x14ac:dyDescent="0.35">
      <c r="A17" s="1" t="s">
        <v>12</v>
      </c>
      <c r="B17" s="1" t="s">
        <v>30</v>
      </c>
      <c r="C17" s="1" t="s">
        <v>14</v>
      </c>
      <c r="D17" s="1" t="s">
        <v>17</v>
      </c>
      <c r="E17" s="106" t="s">
        <v>18</v>
      </c>
      <c r="F17" s="108">
        <v>91</v>
      </c>
      <c r="G17" s="108">
        <v>71</v>
      </c>
      <c r="H17" s="108">
        <v>46</v>
      </c>
      <c r="I17" s="109">
        <v>45</v>
      </c>
      <c r="J17" s="109">
        <v>37</v>
      </c>
      <c r="K17" s="191">
        <v>42</v>
      </c>
      <c r="M17" s="189" t="str">
        <f t="shared" si="0"/>
        <v>Electricity DistributionWestern PowerCustomer ConnectionsCCD 2Total number of new connections not provided on or before the agreed date</v>
      </c>
      <c r="N17" s="190">
        <f t="shared" si="1"/>
        <v>42</v>
      </c>
    </row>
    <row r="18" spans="1:14" hidden="1" x14ac:dyDescent="0.35">
      <c r="A18" s="1" t="s">
        <v>12</v>
      </c>
      <c r="B18" s="1" t="s">
        <v>30</v>
      </c>
      <c r="C18" s="1" t="s">
        <v>14</v>
      </c>
      <c r="D18" s="1" t="s">
        <v>19</v>
      </c>
      <c r="E18" s="106" t="s">
        <v>20</v>
      </c>
      <c r="F18" s="110">
        <v>0.36357824923089216</v>
      </c>
      <c r="G18" s="110">
        <v>0.36586622694012161</v>
      </c>
      <c r="H18" s="110">
        <v>0.3</v>
      </c>
      <c r="I18" s="110">
        <v>0.3</v>
      </c>
      <c r="J18" s="110">
        <v>0.2</v>
      </c>
      <c r="K18" s="191">
        <v>0.23</v>
      </c>
      <c r="M18" s="189" t="str">
        <f t="shared" si="0"/>
        <v>Electricity DistributionWestern PowerCustomer ConnectionsCCD 3Percentage of new connections not provided on or before the agreed date</v>
      </c>
      <c r="N18" s="190">
        <f t="shared" si="1"/>
        <v>0.23</v>
      </c>
    </row>
    <row r="19" spans="1:14" hidden="1" x14ac:dyDescent="0.35">
      <c r="A19" s="1" t="s">
        <v>12</v>
      </c>
      <c r="B19" s="1" t="s">
        <v>30</v>
      </c>
      <c r="C19" s="1" t="s">
        <v>14</v>
      </c>
      <c r="D19" s="1" t="s">
        <v>21</v>
      </c>
      <c r="E19" s="106" t="s">
        <v>22</v>
      </c>
      <c r="F19" s="107">
        <v>22313</v>
      </c>
      <c r="G19" s="107">
        <v>30485</v>
      </c>
      <c r="H19" s="107">
        <v>49224</v>
      </c>
      <c r="I19" s="109">
        <v>34557</v>
      </c>
      <c r="J19" s="109">
        <v>8689</v>
      </c>
      <c r="K19" s="191">
        <v>27500</v>
      </c>
      <c r="M19" s="189" t="str">
        <f t="shared" si="0"/>
        <v>Electricity DistributionWestern PowerCustomer ConnectionsCCD 4Total number of reconnections provided</v>
      </c>
      <c r="N19" s="190">
        <f t="shared" si="1"/>
        <v>27500</v>
      </c>
    </row>
    <row r="20" spans="1:14" hidden="1" x14ac:dyDescent="0.35">
      <c r="A20" s="1" t="s">
        <v>12</v>
      </c>
      <c r="B20" s="1" t="s">
        <v>30</v>
      </c>
      <c r="C20" s="1" t="s">
        <v>14</v>
      </c>
      <c r="D20" s="1" t="s">
        <v>23</v>
      </c>
      <c r="E20" s="106" t="s">
        <v>24</v>
      </c>
      <c r="F20" s="108">
        <v>222</v>
      </c>
      <c r="G20" s="108">
        <v>205</v>
      </c>
      <c r="H20" s="108">
        <v>367</v>
      </c>
      <c r="I20" s="109">
        <v>342</v>
      </c>
      <c r="J20" s="109">
        <v>41</v>
      </c>
      <c r="K20" s="191">
        <v>134</v>
      </c>
      <c r="M20" s="189" t="str">
        <f t="shared" si="0"/>
        <v>Electricity DistributionWestern PowerCustomer ConnectionsCCD 5Total number of reconnections that were not provided within the prescribed timeframe</v>
      </c>
      <c r="N20" s="190">
        <f t="shared" si="1"/>
        <v>134</v>
      </c>
    </row>
    <row r="21" spans="1:14" hidden="1" x14ac:dyDescent="0.35">
      <c r="A21" s="1" t="s">
        <v>12</v>
      </c>
      <c r="B21" s="1" t="s">
        <v>30</v>
      </c>
      <c r="C21" s="1" t="s">
        <v>14</v>
      </c>
      <c r="D21" s="1" t="s">
        <v>25</v>
      </c>
      <c r="E21" s="106" t="s">
        <v>26</v>
      </c>
      <c r="F21" s="111">
        <v>1</v>
      </c>
      <c r="G21" s="111">
        <v>0.7</v>
      </c>
      <c r="H21" s="111">
        <v>0.7</v>
      </c>
      <c r="I21" s="110">
        <v>1</v>
      </c>
      <c r="J21" s="110">
        <v>0.5</v>
      </c>
      <c r="K21" s="191">
        <v>0.49</v>
      </c>
      <c r="M21" s="189" t="str">
        <f t="shared" si="0"/>
        <v>Electricity DistributionWestern PowerCustomer ConnectionsCCD 6Percentage of reconnections that were not provided within the prescribed timeframe</v>
      </c>
      <c r="N21" s="190">
        <f t="shared" si="1"/>
        <v>0.49</v>
      </c>
    </row>
    <row r="22" spans="1:14" ht="89.25" hidden="1" x14ac:dyDescent="0.35">
      <c r="A22" s="1" t="s">
        <v>12</v>
      </c>
      <c r="B22" s="1" t="s">
        <v>30</v>
      </c>
      <c r="C22" s="1" t="s">
        <v>14</v>
      </c>
      <c r="D22" s="1" t="s">
        <v>27</v>
      </c>
      <c r="E22" s="106" t="s">
        <v>28</v>
      </c>
      <c r="F22" s="109">
        <v>1128334</v>
      </c>
      <c r="G22" s="109">
        <v>1141308</v>
      </c>
      <c r="H22" s="109">
        <v>1152904</v>
      </c>
      <c r="I22" s="109">
        <v>1162601</v>
      </c>
      <c r="J22" s="109">
        <v>1175528</v>
      </c>
      <c r="K22" s="191">
        <v>1187153</v>
      </c>
      <c r="L22" s="105" t="s">
        <v>31</v>
      </c>
      <c r="M22" s="189" t="str">
        <f t="shared" si="0"/>
        <v>Electricity DistributionWestern PowerCustomer ConnectionsCCD 7Total number of connections on the distribution system(s)</v>
      </c>
      <c r="N22" s="190">
        <f t="shared" si="1"/>
        <v>1187153</v>
      </c>
    </row>
    <row r="23" spans="1:14" hidden="1" x14ac:dyDescent="0.35">
      <c r="A23" s="1" t="s">
        <v>32</v>
      </c>
      <c r="B23" s="1" t="s">
        <v>33</v>
      </c>
      <c r="C23" s="1" t="s">
        <v>14</v>
      </c>
      <c r="D23" s="1" t="s">
        <v>34</v>
      </c>
      <c r="E23" s="106" t="s">
        <v>16</v>
      </c>
      <c r="F23" s="107">
        <v>16814</v>
      </c>
      <c r="G23" s="107">
        <v>13555</v>
      </c>
      <c r="H23" s="107">
        <v>12758</v>
      </c>
      <c r="I23" s="107">
        <v>11334</v>
      </c>
      <c r="J23" s="107">
        <v>11040</v>
      </c>
      <c r="K23" s="191">
        <v>12418</v>
      </c>
      <c r="L23" s="83" t="s">
        <v>35</v>
      </c>
      <c r="M23" s="189" t="str">
        <f t="shared" si="0"/>
        <v>Gas DistributionATCO Gas AustraliaCustomer ConnectionsD 1Total number of new connections provided</v>
      </c>
      <c r="N23" s="190">
        <f t="shared" si="1"/>
        <v>12418</v>
      </c>
    </row>
    <row r="24" spans="1:14" hidden="1" x14ac:dyDescent="0.35">
      <c r="A24" s="1" t="s">
        <v>32</v>
      </c>
      <c r="B24" s="1" t="s">
        <v>33</v>
      </c>
      <c r="C24" s="1" t="s">
        <v>14</v>
      </c>
      <c r="D24" s="1" t="s">
        <v>36</v>
      </c>
      <c r="E24" s="106" t="s">
        <v>37</v>
      </c>
      <c r="F24" s="108">
        <v>0</v>
      </c>
      <c r="G24" s="108">
        <v>3</v>
      </c>
      <c r="H24" s="108">
        <v>0</v>
      </c>
      <c r="I24" s="109">
        <v>0</v>
      </c>
      <c r="J24" s="109">
        <v>2</v>
      </c>
      <c r="K24" s="191">
        <v>0</v>
      </c>
      <c r="L24" s="83" t="s">
        <v>38</v>
      </c>
      <c r="M24" s="189" t="str">
        <f t="shared" si="0"/>
        <v>Gas DistributionATCO Gas AustraliaCustomer ConnectionsD 2Total number of new connections that were not provided on or before the agreed date</v>
      </c>
      <c r="N24" s="190">
        <f t="shared" si="1"/>
        <v>0</v>
      </c>
    </row>
    <row r="25" spans="1:14" hidden="1" x14ac:dyDescent="0.35">
      <c r="A25" s="1" t="s">
        <v>32</v>
      </c>
      <c r="B25" s="1" t="s">
        <v>33</v>
      </c>
      <c r="C25" s="1" t="s">
        <v>14</v>
      </c>
      <c r="D25" s="1" t="s">
        <v>39</v>
      </c>
      <c r="E25" s="106" t="s">
        <v>40</v>
      </c>
      <c r="F25" s="111">
        <v>0</v>
      </c>
      <c r="G25" s="111">
        <v>2.2132054592401328E-2</v>
      </c>
      <c r="H25" s="111">
        <v>0</v>
      </c>
      <c r="I25" s="111">
        <v>0</v>
      </c>
      <c r="J25" s="111">
        <v>0</v>
      </c>
      <c r="K25" s="191">
        <v>0</v>
      </c>
      <c r="M25" s="189" t="str">
        <f t="shared" si="0"/>
        <v>Gas DistributionATCO Gas AustraliaCustomer ConnectionsD 3Percentage of new connections that were not provided on or before the agreed date</v>
      </c>
      <c r="N25" s="190">
        <f t="shared" si="1"/>
        <v>0</v>
      </c>
    </row>
    <row r="26" spans="1:14" hidden="1" x14ac:dyDescent="0.35">
      <c r="A26" s="1" t="s">
        <v>32</v>
      </c>
      <c r="B26" s="1" t="s">
        <v>33</v>
      </c>
      <c r="C26" s="1" t="s">
        <v>14</v>
      </c>
      <c r="D26" s="1" t="s">
        <v>41</v>
      </c>
      <c r="E26" s="106" t="s">
        <v>22</v>
      </c>
      <c r="F26" s="107">
        <v>11212</v>
      </c>
      <c r="G26" s="107">
        <v>12324</v>
      </c>
      <c r="H26" s="107">
        <v>11850</v>
      </c>
      <c r="I26" s="107">
        <v>9964</v>
      </c>
      <c r="J26" s="107">
        <v>1510</v>
      </c>
      <c r="K26" s="191">
        <v>754</v>
      </c>
      <c r="L26" s="83" t="s">
        <v>42</v>
      </c>
      <c r="M26" s="189" t="str">
        <f t="shared" si="0"/>
        <v>Gas DistributionATCO Gas AustraliaCustomer ConnectionsD 4Total number of reconnections provided</v>
      </c>
      <c r="N26" s="190">
        <f t="shared" si="1"/>
        <v>754</v>
      </c>
    </row>
    <row r="27" spans="1:14" hidden="1" x14ac:dyDescent="0.35">
      <c r="A27" s="1" t="s">
        <v>32</v>
      </c>
      <c r="B27" s="1" t="s">
        <v>33</v>
      </c>
      <c r="C27" s="1" t="s">
        <v>14</v>
      </c>
      <c r="D27" s="1" t="s">
        <v>43</v>
      </c>
      <c r="E27" s="106" t="s">
        <v>24</v>
      </c>
      <c r="F27" s="108">
        <v>1</v>
      </c>
      <c r="G27" s="108">
        <v>7</v>
      </c>
      <c r="H27" s="108">
        <v>23</v>
      </c>
      <c r="I27" s="109">
        <v>2</v>
      </c>
      <c r="J27" s="109">
        <v>0</v>
      </c>
      <c r="K27" s="191">
        <v>0</v>
      </c>
      <c r="M27" s="189" t="str">
        <f t="shared" si="0"/>
        <v>Gas DistributionATCO Gas AustraliaCustomer ConnectionsD 5Total number of reconnections that were not provided within the prescribed timeframe</v>
      </c>
      <c r="N27" s="190">
        <f t="shared" si="1"/>
        <v>0</v>
      </c>
    </row>
    <row r="28" spans="1:14" hidden="1" x14ac:dyDescent="0.35">
      <c r="A28" s="1" t="s">
        <v>32</v>
      </c>
      <c r="B28" s="1" t="s">
        <v>33</v>
      </c>
      <c r="C28" s="1" t="s">
        <v>14</v>
      </c>
      <c r="D28" s="1" t="s">
        <v>44</v>
      </c>
      <c r="E28" s="106" t="s">
        <v>26</v>
      </c>
      <c r="F28" s="111">
        <v>8.9190153407063856E-3</v>
      </c>
      <c r="G28" s="111">
        <v>5.6799740344044142E-2</v>
      </c>
      <c r="H28" s="111">
        <v>0.1940928270042194</v>
      </c>
      <c r="I28" s="111">
        <v>0</v>
      </c>
      <c r="J28" s="111">
        <v>0</v>
      </c>
      <c r="K28" s="191">
        <v>0</v>
      </c>
      <c r="M28" s="189" t="str">
        <f t="shared" si="0"/>
        <v>Gas DistributionATCO Gas AustraliaCustomer ConnectionsD 6Percentage of reconnections that were not provided within the prescribed timeframe</v>
      </c>
      <c r="N28" s="190">
        <f t="shared" si="1"/>
        <v>0</v>
      </c>
    </row>
    <row r="29" spans="1:14" hidden="1" x14ac:dyDescent="0.35">
      <c r="A29" s="1" t="s">
        <v>32</v>
      </c>
      <c r="B29" s="1" t="s">
        <v>33</v>
      </c>
      <c r="C29" s="1" t="s">
        <v>14</v>
      </c>
      <c r="D29" s="1" t="s">
        <v>45</v>
      </c>
      <c r="E29" s="106" t="s">
        <v>28</v>
      </c>
      <c r="F29" s="107">
        <v>750339</v>
      </c>
      <c r="G29" s="107">
        <v>760355</v>
      </c>
      <c r="H29" s="107">
        <v>769597</v>
      </c>
      <c r="I29" s="107">
        <v>772861</v>
      </c>
      <c r="J29" s="107">
        <v>781436</v>
      </c>
      <c r="K29" s="191">
        <v>792130</v>
      </c>
      <c r="L29" s="83" t="s">
        <v>46</v>
      </c>
      <c r="M29" s="189" t="str">
        <f t="shared" si="0"/>
        <v>Gas DistributionATCO Gas AustraliaCustomer ConnectionsD 7Total number of connections on the distribution system(s)</v>
      </c>
      <c r="N29" s="190">
        <f t="shared" si="1"/>
        <v>792130</v>
      </c>
    </row>
    <row r="30" spans="1:14" hidden="1" x14ac:dyDescent="0.35">
      <c r="A30" s="1" t="s">
        <v>32</v>
      </c>
      <c r="B30" s="1" t="s">
        <v>47</v>
      </c>
      <c r="C30" s="1" t="s">
        <v>14</v>
      </c>
      <c r="D30" s="1" t="s">
        <v>34</v>
      </c>
      <c r="E30" s="106" t="s">
        <v>16</v>
      </c>
      <c r="F30" s="108">
        <v>9</v>
      </c>
      <c r="G30" s="108">
        <v>2</v>
      </c>
      <c r="H30" s="108">
        <v>0</v>
      </c>
      <c r="I30" s="109">
        <v>1</v>
      </c>
      <c r="J30" s="109">
        <v>0</v>
      </c>
      <c r="K30" s="191" t="s">
        <v>48</v>
      </c>
      <c r="M30" s="189" t="str">
        <f t="shared" si="0"/>
        <v>Gas DistributionEsperance Power StationCustomer ConnectionsD 1Total number of new connections provided</v>
      </c>
      <c r="N30" s="190" t="str">
        <f t="shared" si="1"/>
        <v>n/a</v>
      </c>
    </row>
    <row r="31" spans="1:14" hidden="1" x14ac:dyDescent="0.35">
      <c r="A31" s="1" t="s">
        <v>32</v>
      </c>
      <c r="B31" s="1" t="s">
        <v>47</v>
      </c>
      <c r="C31" s="1" t="s">
        <v>14</v>
      </c>
      <c r="D31" s="1" t="s">
        <v>36</v>
      </c>
      <c r="E31" s="106" t="s">
        <v>37</v>
      </c>
      <c r="F31" s="108">
        <v>0</v>
      </c>
      <c r="G31" s="108">
        <v>0</v>
      </c>
      <c r="H31" s="108">
        <v>0</v>
      </c>
      <c r="I31" s="109">
        <v>0</v>
      </c>
      <c r="J31" s="109">
        <v>0</v>
      </c>
      <c r="K31" s="191" t="s">
        <v>48</v>
      </c>
      <c r="M31" s="189" t="str">
        <f t="shared" si="0"/>
        <v>Gas DistributionEsperance Power StationCustomer ConnectionsD 2Total number of new connections that were not provided on or before the agreed date</v>
      </c>
      <c r="N31" s="190" t="str">
        <f t="shared" si="1"/>
        <v>n/a</v>
      </c>
    </row>
    <row r="32" spans="1:14" hidden="1" x14ac:dyDescent="0.35">
      <c r="A32" s="1" t="s">
        <v>32</v>
      </c>
      <c r="B32" s="1" t="s">
        <v>47</v>
      </c>
      <c r="C32" s="1" t="s">
        <v>14</v>
      </c>
      <c r="D32" s="1" t="s">
        <v>39</v>
      </c>
      <c r="E32" s="106" t="s">
        <v>40</v>
      </c>
      <c r="F32" s="111">
        <v>0</v>
      </c>
      <c r="G32" s="111">
        <v>0</v>
      </c>
      <c r="H32" s="111">
        <v>0</v>
      </c>
      <c r="I32" s="110">
        <v>0</v>
      </c>
      <c r="J32" s="110">
        <v>0</v>
      </c>
      <c r="K32" s="191">
        <v>0</v>
      </c>
      <c r="M32" s="189" t="str">
        <f t="shared" si="0"/>
        <v>Gas DistributionEsperance Power StationCustomer ConnectionsD 3Percentage of new connections that were not provided on or before the agreed date</v>
      </c>
      <c r="N32" s="190">
        <f t="shared" si="1"/>
        <v>0</v>
      </c>
    </row>
    <row r="33" spans="1:14" hidden="1" x14ac:dyDescent="0.35">
      <c r="A33" s="1" t="s">
        <v>32</v>
      </c>
      <c r="B33" s="1" t="s">
        <v>47</v>
      </c>
      <c r="C33" s="1" t="s">
        <v>14</v>
      </c>
      <c r="D33" s="1" t="s">
        <v>41</v>
      </c>
      <c r="E33" s="106" t="s">
        <v>22</v>
      </c>
      <c r="F33" s="108">
        <v>0</v>
      </c>
      <c r="G33" s="108">
        <v>6</v>
      </c>
      <c r="H33" s="108">
        <v>6</v>
      </c>
      <c r="I33" s="109">
        <v>14</v>
      </c>
      <c r="J33" s="109">
        <v>7</v>
      </c>
      <c r="K33" s="191">
        <v>12</v>
      </c>
      <c r="M33" s="189" t="str">
        <f t="shared" si="0"/>
        <v>Gas DistributionEsperance Power StationCustomer ConnectionsD 4Total number of reconnections provided</v>
      </c>
      <c r="N33" s="190">
        <f t="shared" si="1"/>
        <v>12</v>
      </c>
    </row>
    <row r="34" spans="1:14" hidden="1" x14ac:dyDescent="0.35">
      <c r="A34" s="1" t="s">
        <v>32</v>
      </c>
      <c r="B34" s="1" t="s">
        <v>47</v>
      </c>
      <c r="C34" s="1" t="s">
        <v>14</v>
      </c>
      <c r="D34" s="1" t="s">
        <v>43</v>
      </c>
      <c r="E34" s="106" t="s">
        <v>24</v>
      </c>
      <c r="F34" s="108">
        <v>0</v>
      </c>
      <c r="G34" s="108">
        <v>0</v>
      </c>
      <c r="H34" s="108">
        <v>0</v>
      </c>
      <c r="I34" s="109">
        <v>0</v>
      </c>
      <c r="J34" s="109">
        <v>0</v>
      </c>
      <c r="K34" s="191">
        <v>0</v>
      </c>
      <c r="M34" s="189" t="str">
        <f t="shared" si="0"/>
        <v>Gas DistributionEsperance Power StationCustomer ConnectionsD 5Total number of reconnections that were not provided within the prescribed timeframe</v>
      </c>
      <c r="N34" s="190">
        <f t="shared" si="1"/>
        <v>0</v>
      </c>
    </row>
    <row r="35" spans="1:14" hidden="1" x14ac:dyDescent="0.35">
      <c r="A35" s="1" t="s">
        <v>32</v>
      </c>
      <c r="B35" s="1" t="s">
        <v>47</v>
      </c>
      <c r="C35" s="1" t="s">
        <v>14</v>
      </c>
      <c r="D35" s="1" t="s">
        <v>44</v>
      </c>
      <c r="E35" s="106" t="s">
        <v>26</v>
      </c>
      <c r="F35" s="111">
        <v>0</v>
      </c>
      <c r="G35" s="111">
        <v>0</v>
      </c>
      <c r="H35" s="111">
        <v>0</v>
      </c>
      <c r="I35" s="110">
        <v>0</v>
      </c>
      <c r="J35" s="110">
        <v>0</v>
      </c>
      <c r="K35" s="191">
        <v>0</v>
      </c>
      <c r="M35" s="189" t="str">
        <f t="shared" si="0"/>
        <v>Gas DistributionEsperance Power StationCustomer ConnectionsD 6Percentage of reconnections that were not provided within the prescribed timeframe</v>
      </c>
      <c r="N35" s="190">
        <f t="shared" si="1"/>
        <v>0</v>
      </c>
    </row>
    <row r="36" spans="1:14" hidden="1" x14ac:dyDescent="0.35">
      <c r="A36" s="1" t="s">
        <v>32</v>
      </c>
      <c r="B36" s="1" t="s">
        <v>47</v>
      </c>
      <c r="C36" s="1" t="s">
        <v>14</v>
      </c>
      <c r="D36" s="1" t="s">
        <v>45</v>
      </c>
      <c r="E36" s="106" t="s">
        <v>28</v>
      </c>
      <c r="F36" s="109">
        <v>383</v>
      </c>
      <c r="G36" s="109">
        <v>385</v>
      </c>
      <c r="H36" s="109">
        <v>375</v>
      </c>
      <c r="I36" s="109">
        <v>376</v>
      </c>
      <c r="J36" s="109">
        <v>376</v>
      </c>
      <c r="K36" s="191">
        <v>355</v>
      </c>
      <c r="M36" s="189" t="str">
        <f t="shared" si="0"/>
        <v>Gas DistributionEsperance Power StationCustomer ConnectionsD 7Total number of connections on the distribution system(s)</v>
      </c>
      <c r="N36" s="190">
        <f t="shared" si="1"/>
        <v>355</v>
      </c>
    </row>
    <row r="37" spans="1:14" hidden="1" x14ac:dyDescent="0.35">
      <c r="A37" s="1" t="s">
        <v>32</v>
      </c>
      <c r="B37" s="83" t="s">
        <v>49</v>
      </c>
      <c r="C37" s="1" t="s">
        <v>14</v>
      </c>
      <c r="D37" s="1" t="s">
        <v>34</v>
      </c>
      <c r="E37" s="106" t="s">
        <v>16</v>
      </c>
      <c r="F37" s="108">
        <v>48</v>
      </c>
      <c r="G37" s="108">
        <v>44</v>
      </c>
      <c r="H37" s="108">
        <v>27</v>
      </c>
      <c r="I37" s="109">
        <v>23</v>
      </c>
      <c r="J37" s="109">
        <v>22</v>
      </c>
      <c r="K37" s="191">
        <v>20</v>
      </c>
      <c r="M37" s="189" t="str">
        <f t="shared" si="0"/>
        <v>Gas DistributionWesfarmers Kleenheat GasCustomer ConnectionsD 1Total number of new connections provided</v>
      </c>
      <c r="N37" s="190">
        <f t="shared" si="1"/>
        <v>20</v>
      </c>
    </row>
    <row r="38" spans="1:14" hidden="1" x14ac:dyDescent="0.35">
      <c r="A38" s="1" t="s">
        <v>32</v>
      </c>
      <c r="B38" s="83" t="s">
        <v>49</v>
      </c>
      <c r="C38" s="1" t="s">
        <v>14</v>
      </c>
      <c r="D38" s="1" t="s">
        <v>36</v>
      </c>
      <c r="E38" s="106" t="s">
        <v>37</v>
      </c>
      <c r="F38" s="108">
        <v>1</v>
      </c>
      <c r="G38" s="108">
        <v>0</v>
      </c>
      <c r="H38" s="108">
        <v>0</v>
      </c>
      <c r="I38" s="109">
        <v>0</v>
      </c>
      <c r="J38" s="109">
        <v>0</v>
      </c>
      <c r="K38" s="191">
        <v>0</v>
      </c>
      <c r="M38" s="189" t="str">
        <f t="shared" si="0"/>
        <v>Gas DistributionWesfarmers Kleenheat GasCustomer ConnectionsD 2Total number of new connections that were not provided on or before the agreed date</v>
      </c>
      <c r="N38" s="190">
        <f t="shared" si="1"/>
        <v>0</v>
      </c>
    </row>
    <row r="39" spans="1:14" hidden="1" x14ac:dyDescent="0.35">
      <c r="A39" s="1" t="s">
        <v>32</v>
      </c>
      <c r="B39" s="83" t="s">
        <v>49</v>
      </c>
      <c r="C39" s="1" t="s">
        <v>14</v>
      </c>
      <c r="D39" s="1" t="s">
        <v>39</v>
      </c>
      <c r="E39" s="106" t="s">
        <v>40</v>
      </c>
      <c r="F39" s="111">
        <v>2.1</v>
      </c>
      <c r="G39" s="111">
        <v>0</v>
      </c>
      <c r="H39" s="111">
        <v>0</v>
      </c>
      <c r="I39" s="110">
        <v>0</v>
      </c>
      <c r="J39" s="110">
        <v>0</v>
      </c>
      <c r="K39" s="192">
        <v>0</v>
      </c>
      <c r="M39" s="189" t="str">
        <f t="shared" si="0"/>
        <v>Gas DistributionWesfarmers Kleenheat GasCustomer ConnectionsD 3Percentage of new connections that were not provided on or before the agreed date</v>
      </c>
      <c r="N39" s="190">
        <f t="shared" si="1"/>
        <v>0</v>
      </c>
    </row>
    <row r="40" spans="1:14" hidden="1" x14ac:dyDescent="0.35">
      <c r="A40" s="1" t="s">
        <v>32</v>
      </c>
      <c r="B40" s="83" t="s">
        <v>49</v>
      </c>
      <c r="C40" s="1" t="s">
        <v>14</v>
      </c>
      <c r="D40" s="1" t="s">
        <v>41</v>
      </c>
      <c r="E40" s="106" t="s">
        <v>22</v>
      </c>
      <c r="F40" s="108">
        <v>6</v>
      </c>
      <c r="G40" s="108">
        <v>5</v>
      </c>
      <c r="H40" s="108">
        <v>1</v>
      </c>
      <c r="I40" s="109">
        <v>2</v>
      </c>
      <c r="J40" s="109">
        <v>0</v>
      </c>
      <c r="K40" s="191">
        <v>0</v>
      </c>
      <c r="M40" s="189" t="str">
        <f t="shared" si="0"/>
        <v>Gas DistributionWesfarmers Kleenheat GasCustomer ConnectionsD 4Total number of reconnections provided</v>
      </c>
      <c r="N40" s="190">
        <f t="shared" si="1"/>
        <v>0</v>
      </c>
    </row>
    <row r="41" spans="1:14" hidden="1" x14ac:dyDescent="0.35">
      <c r="A41" s="1" t="s">
        <v>32</v>
      </c>
      <c r="B41" s="83" t="s">
        <v>49</v>
      </c>
      <c r="C41" s="1" t="s">
        <v>14</v>
      </c>
      <c r="D41" s="1" t="s">
        <v>43</v>
      </c>
      <c r="E41" s="106" t="s">
        <v>24</v>
      </c>
      <c r="F41" s="108">
        <v>0</v>
      </c>
      <c r="G41" s="108">
        <v>0</v>
      </c>
      <c r="H41" s="108">
        <v>0</v>
      </c>
      <c r="I41" s="109">
        <v>0</v>
      </c>
      <c r="J41" s="109">
        <v>0</v>
      </c>
      <c r="K41" s="191">
        <v>0</v>
      </c>
      <c r="M41" s="189" t="str">
        <f t="shared" si="0"/>
        <v>Gas DistributionWesfarmers Kleenheat GasCustomer ConnectionsD 5Total number of reconnections that were not provided within the prescribed timeframe</v>
      </c>
      <c r="N41" s="190">
        <f t="shared" si="1"/>
        <v>0</v>
      </c>
    </row>
    <row r="42" spans="1:14" hidden="1" x14ac:dyDescent="0.35">
      <c r="A42" s="1" t="s">
        <v>32</v>
      </c>
      <c r="B42" s="83" t="s">
        <v>49</v>
      </c>
      <c r="C42" s="1" t="s">
        <v>14</v>
      </c>
      <c r="D42" s="1" t="s">
        <v>44</v>
      </c>
      <c r="E42" s="106" t="s">
        <v>26</v>
      </c>
      <c r="F42" s="111">
        <v>0</v>
      </c>
      <c r="G42" s="111">
        <v>0</v>
      </c>
      <c r="H42" s="111">
        <v>0</v>
      </c>
      <c r="I42" s="110">
        <v>0</v>
      </c>
      <c r="J42" s="110">
        <v>0</v>
      </c>
      <c r="K42" s="192">
        <v>0</v>
      </c>
      <c r="M42" s="189" t="str">
        <f t="shared" si="0"/>
        <v>Gas DistributionWesfarmers Kleenheat GasCustomer ConnectionsD 6Percentage of reconnections that were not provided within the prescribed timeframe</v>
      </c>
      <c r="N42" s="190">
        <f t="shared" si="1"/>
        <v>0</v>
      </c>
    </row>
    <row r="43" spans="1:14" hidden="1" x14ac:dyDescent="0.35">
      <c r="A43" s="1" t="s">
        <v>32</v>
      </c>
      <c r="B43" s="83" t="s">
        <v>49</v>
      </c>
      <c r="C43" s="1" t="s">
        <v>14</v>
      </c>
      <c r="D43" s="1" t="s">
        <v>45</v>
      </c>
      <c r="E43" s="106" t="s">
        <v>28</v>
      </c>
      <c r="F43" s="109">
        <v>1006</v>
      </c>
      <c r="G43" s="109">
        <v>1048</v>
      </c>
      <c r="H43" s="109">
        <v>1071</v>
      </c>
      <c r="I43" s="109">
        <v>1103</v>
      </c>
      <c r="J43" s="109">
        <v>1176</v>
      </c>
      <c r="K43" s="191">
        <v>1185</v>
      </c>
      <c r="L43" s="105"/>
      <c r="M43" s="189" t="str">
        <f t="shared" si="0"/>
        <v>Gas DistributionWesfarmers Kleenheat GasCustomer ConnectionsD 7Total number of connections on the distribution system(s)</v>
      </c>
      <c r="N43" s="190">
        <f t="shared" si="1"/>
        <v>1185</v>
      </c>
    </row>
    <row r="44" spans="1:14" hidden="1" x14ac:dyDescent="0.35">
      <c r="A44" s="1" t="s">
        <v>12</v>
      </c>
      <c r="B44" s="1" t="s">
        <v>13</v>
      </c>
      <c r="C44" s="1" t="s">
        <v>50</v>
      </c>
      <c r="D44" s="1" t="s">
        <v>51</v>
      </c>
      <c r="E44" s="106" t="s">
        <v>52</v>
      </c>
      <c r="F44" s="107">
        <v>271</v>
      </c>
      <c r="G44" s="107">
        <v>121</v>
      </c>
      <c r="H44" s="107">
        <v>1041</v>
      </c>
      <c r="I44" s="115">
        <v>1523</v>
      </c>
      <c r="J44" s="115">
        <v>786</v>
      </c>
      <c r="K44" s="193">
        <v>980</v>
      </c>
      <c r="L44" s="14"/>
      <c r="M44" s="189" t="str">
        <f t="shared" si="0"/>
        <v>Electricity DistributionHorizon PowerComplaintsCCD 8Total number of complaints (excluding complaints recorded under indicator NQR19) received</v>
      </c>
      <c r="N44" s="190">
        <f t="shared" si="1"/>
        <v>980</v>
      </c>
    </row>
    <row r="45" spans="1:14" hidden="1" x14ac:dyDescent="0.35">
      <c r="A45" s="1" t="s">
        <v>12</v>
      </c>
      <c r="B45" s="1" t="s">
        <v>13</v>
      </c>
      <c r="C45" s="1" t="s">
        <v>50</v>
      </c>
      <c r="D45" s="1" t="s">
        <v>53</v>
      </c>
      <c r="E45" s="106" t="s">
        <v>54</v>
      </c>
      <c r="F45" s="107">
        <v>263</v>
      </c>
      <c r="G45" s="107">
        <v>114</v>
      </c>
      <c r="H45" s="107">
        <v>992</v>
      </c>
      <c r="I45" s="115">
        <v>1480</v>
      </c>
      <c r="J45" s="115">
        <v>767</v>
      </c>
      <c r="K45" s="193">
        <v>962</v>
      </c>
      <c r="L45" s="14"/>
      <c r="M45" s="189" t="str">
        <f t="shared" si="0"/>
        <v>Electricity DistributionHorizon PowerComplaintsCCD 9Total number of administrative processes or customer service complaints</v>
      </c>
      <c r="N45" s="190">
        <f t="shared" si="1"/>
        <v>962</v>
      </c>
    </row>
    <row r="46" spans="1:14" hidden="1" x14ac:dyDescent="0.35">
      <c r="A46" s="1" t="s">
        <v>12</v>
      </c>
      <c r="B46" s="1" t="s">
        <v>13</v>
      </c>
      <c r="C46" s="1" t="s">
        <v>50</v>
      </c>
      <c r="D46" s="1" t="s">
        <v>55</v>
      </c>
      <c r="E46" s="106" t="s">
        <v>56</v>
      </c>
      <c r="F46" s="107">
        <v>8</v>
      </c>
      <c r="G46" s="107">
        <v>7</v>
      </c>
      <c r="H46" s="107">
        <v>49</v>
      </c>
      <c r="I46" s="115">
        <v>43</v>
      </c>
      <c r="J46" s="115">
        <v>19</v>
      </c>
      <c r="K46" s="193">
        <v>18</v>
      </c>
      <c r="L46" s="14"/>
      <c r="M46" s="189" t="str">
        <f t="shared" si="0"/>
        <v>Electricity DistributionHorizon PowerComplaintsCCD 10Total number of other complaints</v>
      </c>
      <c r="N46" s="190">
        <f t="shared" si="1"/>
        <v>18</v>
      </c>
    </row>
    <row r="47" spans="1:14" hidden="1" x14ac:dyDescent="0.35">
      <c r="A47" s="1" t="s">
        <v>12</v>
      </c>
      <c r="B47" s="1" t="s">
        <v>13</v>
      </c>
      <c r="C47" s="1" t="s">
        <v>50</v>
      </c>
      <c r="D47" s="1" t="s">
        <v>57</v>
      </c>
      <c r="E47" s="106" t="s">
        <v>58</v>
      </c>
      <c r="F47" s="107">
        <v>275</v>
      </c>
      <c r="G47" s="107">
        <v>94</v>
      </c>
      <c r="H47" s="107">
        <v>1117</v>
      </c>
      <c r="I47" s="115">
        <v>1579</v>
      </c>
      <c r="J47" s="115">
        <v>1238</v>
      </c>
      <c r="K47" s="193">
        <v>1024</v>
      </c>
      <c r="L47" s="14"/>
      <c r="M47" s="189" t="str">
        <f t="shared" si="0"/>
        <v>Electricity DistributionHorizon PowerComplaintsCCD 15Total number of customer complaints {received in relation to CCD 8 and NQR 19 combined} concluded within 15 business days</v>
      </c>
      <c r="N47" s="190">
        <f t="shared" si="1"/>
        <v>1024</v>
      </c>
    </row>
    <row r="48" spans="1:14" hidden="1" x14ac:dyDescent="0.35">
      <c r="A48" s="1" t="s">
        <v>12</v>
      </c>
      <c r="B48" s="1" t="s">
        <v>13</v>
      </c>
      <c r="C48" s="1" t="s">
        <v>50</v>
      </c>
      <c r="D48" s="1" t="s">
        <v>59</v>
      </c>
      <c r="E48" s="106" t="s">
        <v>60</v>
      </c>
      <c r="F48" s="110">
        <v>72</v>
      </c>
      <c r="G48" s="110">
        <v>64.900000000000006</v>
      </c>
      <c r="H48" s="110">
        <v>100</v>
      </c>
      <c r="I48" s="110">
        <v>100</v>
      </c>
      <c r="J48" s="110">
        <v>100</v>
      </c>
      <c r="K48" s="192">
        <v>100</v>
      </c>
      <c r="L48" s="14"/>
      <c r="M48" s="189" t="str">
        <f t="shared" si="0"/>
        <v>Electricity DistributionHorizon PowerComplaintsCCD 16Percentage of customer complaints {received in relation to CCD 8 and NQR 19 combined} concluded within 15 business days</v>
      </c>
      <c r="N48" s="190">
        <f t="shared" si="1"/>
        <v>100</v>
      </c>
    </row>
    <row r="49" spans="1:14" hidden="1" x14ac:dyDescent="0.35">
      <c r="A49" s="1" t="s">
        <v>12</v>
      </c>
      <c r="B49" s="1" t="s">
        <v>13</v>
      </c>
      <c r="C49" s="1" t="s">
        <v>61</v>
      </c>
      <c r="D49" s="1" t="s">
        <v>62</v>
      </c>
      <c r="E49" s="106" t="s">
        <v>63</v>
      </c>
      <c r="F49" s="109">
        <v>111</v>
      </c>
      <c r="G49" s="109">
        <v>27</v>
      </c>
      <c r="H49" s="109">
        <v>76</v>
      </c>
      <c r="I49" s="109">
        <v>56</v>
      </c>
      <c r="J49" s="109">
        <v>452</v>
      </c>
      <c r="K49" s="191">
        <v>44</v>
      </c>
      <c r="L49" s="14" t="s">
        <v>64</v>
      </c>
      <c r="M49" s="189" t="str">
        <f t="shared" si="0"/>
        <v>Electricity DistributionHorizon PowerNQR ComplaintsNQR 19Total number of complaints received {that Part 2 or an instrument made under section 14(3) of the NQ&amp;R Code has not been, or is not being, complied with}</v>
      </c>
      <c r="N49" s="190">
        <f t="shared" si="1"/>
        <v>44</v>
      </c>
    </row>
    <row r="50" spans="1:14" hidden="1" x14ac:dyDescent="0.35">
      <c r="A50" s="1" t="s">
        <v>12</v>
      </c>
      <c r="B50" s="1" t="s">
        <v>13</v>
      </c>
      <c r="C50" s="1" t="s">
        <v>61</v>
      </c>
      <c r="D50" s="1" t="s">
        <v>65</v>
      </c>
      <c r="E50" s="106" t="s">
        <v>66</v>
      </c>
      <c r="F50" s="109" t="s">
        <v>48</v>
      </c>
      <c r="G50" s="109" t="s">
        <v>48</v>
      </c>
      <c r="H50" s="109" t="s">
        <v>48</v>
      </c>
      <c r="I50" s="109" t="s">
        <v>48</v>
      </c>
      <c r="J50" s="109" t="s">
        <v>48</v>
      </c>
      <c r="K50" s="191" t="s">
        <v>48</v>
      </c>
      <c r="L50" s="14"/>
      <c r="M50" s="189" t="str">
        <f t="shared" si="0"/>
        <v>Electricity DistributionHorizon PowerNQR ComplaintsNQR 20Total number of complaints received from customers in each of the discrete areas  {that Part 2 or an instrument made under section 14(3) of the NQ&amp;R Code has not been, or is not being, complied with} - Perth CBD</v>
      </c>
      <c r="N50" s="190" t="str">
        <f t="shared" si="1"/>
        <v>n/a</v>
      </c>
    </row>
    <row r="51" spans="1:14" hidden="1" x14ac:dyDescent="0.35">
      <c r="A51" s="1" t="s">
        <v>12</v>
      </c>
      <c r="B51" s="1" t="s">
        <v>13</v>
      </c>
      <c r="C51" s="1" t="s">
        <v>61</v>
      </c>
      <c r="D51" s="1" t="s">
        <v>65</v>
      </c>
      <c r="E51" s="112" t="s">
        <v>67</v>
      </c>
      <c r="F51" s="109" t="s">
        <v>48</v>
      </c>
      <c r="G51" s="109" t="s">
        <v>48</v>
      </c>
      <c r="H51" s="109" t="s">
        <v>48</v>
      </c>
      <c r="I51" s="109" t="s">
        <v>48</v>
      </c>
      <c r="J51" s="109" t="s">
        <v>48</v>
      </c>
      <c r="K51" s="191" t="s">
        <v>48</v>
      </c>
      <c r="L51" s="14"/>
      <c r="M51" s="189" t="str">
        <f t="shared" si="0"/>
        <v>Electricity DistributionHorizon PowerNQR ComplaintsNQR 20Total number of complaints received from customers in each of the discrete areas  {that Part 2 or an instrument made under section 14(3) of the NQ&amp;R Code has not been, or is not being, complied with} - urban areas other than the Perth CBD</v>
      </c>
      <c r="N51" s="190" t="str">
        <f t="shared" si="1"/>
        <v>n/a</v>
      </c>
    </row>
    <row r="52" spans="1:14" hidden="1" x14ac:dyDescent="0.35">
      <c r="A52" s="1" t="s">
        <v>12</v>
      </c>
      <c r="B52" s="1" t="s">
        <v>13</v>
      </c>
      <c r="C52" s="1" t="s">
        <v>61</v>
      </c>
      <c r="D52" s="1" t="s">
        <v>65</v>
      </c>
      <c r="E52" s="106" t="s">
        <v>68</v>
      </c>
      <c r="F52" s="109">
        <v>111</v>
      </c>
      <c r="G52" s="109">
        <v>27</v>
      </c>
      <c r="H52" s="109">
        <v>76</v>
      </c>
      <c r="I52" s="109">
        <v>56</v>
      </c>
      <c r="J52" s="109">
        <v>452</v>
      </c>
      <c r="K52" s="191">
        <v>44</v>
      </c>
      <c r="L52" s="14" t="s">
        <v>64</v>
      </c>
      <c r="M52" s="189" t="str">
        <f t="shared" si="0"/>
        <v>Electricity DistributionHorizon PowerNQR ComplaintsNQR 20Total number of complaints received from customers in each of the discrete areas  {that Part 2 or an instrument made under section 14(3) of the NQ&amp;R Code has not been, or is not being, complied with} - other areas of the State</v>
      </c>
      <c r="N52" s="190">
        <f t="shared" si="1"/>
        <v>44</v>
      </c>
    </row>
    <row r="53" spans="1:14" hidden="1" x14ac:dyDescent="0.35">
      <c r="A53" s="1" t="s">
        <v>12</v>
      </c>
      <c r="B53" s="1" t="s">
        <v>13</v>
      </c>
      <c r="C53" s="1" t="s">
        <v>61</v>
      </c>
      <c r="D53" s="1" t="s">
        <v>69</v>
      </c>
      <c r="E53" s="106" t="s">
        <v>70</v>
      </c>
      <c r="F53" s="108">
        <v>111</v>
      </c>
      <c r="G53" s="108">
        <v>27</v>
      </c>
      <c r="H53" s="108">
        <v>21</v>
      </c>
      <c r="I53" s="109">
        <v>18</v>
      </c>
      <c r="J53" s="109">
        <v>16</v>
      </c>
      <c r="K53" s="191">
        <v>15</v>
      </c>
      <c r="L53" s="1"/>
      <c r="M53" s="189" t="str">
        <f t="shared" si="0"/>
        <v xml:space="preserve">Electricity DistributionHorizon PowerNQR ComplaintsNQR 22Total number of technical QoS complaints </v>
      </c>
      <c r="N53" s="190">
        <f t="shared" si="1"/>
        <v>15</v>
      </c>
    </row>
    <row r="54" spans="1:14" x14ac:dyDescent="0.35">
      <c r="A54" s="45" t="s">
        <v>12</v>
      </c>
      <c r="B54" s="45" t="s">
        <v>29</v>
      </c>
      <c r="C54" s="45" t="s">
        <v>50</v>
      </c>
      <c r="D54" s="45" t="s">
        <v>51</v>
      </c>
      <c r="E54" s="106" t="s">
        <v>52</v>
      </c>
      <c r="F54" s="108">
        <v>0</v>
      </c>
      <c r="G54" s="108">
        <v>1</v>
      </c>
      <c r="H54" s="108">
        <v>0</v>
      </c>
      <c r="I54" s="109">
        <v>0</v>
      </c>
      <c r="J54" s="109">
        <v>0</v>
      </c>
      <c r="K54" s="40">
        <v>0</v>
      </c>
      <c r="L54" s="1"/>
      <c r="M54" s="189" t="str">
        <f t="shared" si="0"/>
        <v>Electricity DistributionRottnest Island AuthorityComplaintsCCD 8Total number of complaints (excluding complaints recorded under indicator NQR19) received</v>
      </c>
      <c r="N54" s="190">
        <f t="shared" si="1"/>
        <v>0</v>
      </c>
    </row>
    <row r="55" spans="1:14" x14ac:dyDescent="0.35">
      <c r="A55" s="45" t="s">
        <v>12</v>
      </c>
      <c r="B55" s="45" t="s">
        <v>29</v>
      </c>
      <c r="C55" s="45" t="s">
        <v>50</v>
      </c>
      <c r="D55" s="45" t="s">
        <v>53</v>
      </c>
      <c r="E55" s="106" t="s">
        <v>54</v>
      </c>
      <c r="F55" s="108">
        <v>0</v>
      </c>
      <c r="G55" s="108">
        <v>0</v>
      </c>
      <c r="H55" s="108">
        <v>0</v>
      </c>
      <c r="I55" s="109">
        <v>0</v>
      </c>
      <c r="J55" s="109">
        <v>0</v>
      </c>
      <c r="K55" s="40">
        <v>0</v>
      </c>
      <c r="L55" s="1"/>
      <c r="M55" s="189" t="str">
        <f t="shared" si="0"/>
        <v>Electricity DistributionRottnest Island AuthorityComplaintsCCD 9Total number of administrative processes or customer service complaints</v>
      </c>
      <c r="N55" s="190">
        <f t="shared" si="1"/>
        <v>0</v>
      </c>
    </row>
    <row r="56" spans="1:14" x14ac:dyDescent="0.35">
      <c r="A56" s="45" t="s">
        <v>12</v>
      </c>
      <c r="B56" s="45" t="s">
        <v>29</v>
      </c>
      <c r="C56" s="45" t="s">
        <v>50</v>
      </c>
      <c r="D56" s="45" t="s">
        <v>55</v>
      </c>
      <c r="E56" s="106" t="s">
        <v>56</v>
      </c>
      <c r="F56" s="108">
        <v>0</v>
      </c>
      <c r="G56" s="108">
        <v>1</v>
      </c>
      <c r="H56" s="108">
        <v>0</v>
      </c>
      <c r="I56" s="109">
        <v>0</v>
      </c>
      <c r="J56" s="109">
        <v>0</v>
      </c>
      <c r="K56" s="40">
        <v>0</v>
      </c>
      <c r="L56" s="1"/>
      <c r="M56" s="189" t="str">
        <f t="shared" si="0"/>
        <v>Electricity DistributionRottnest Island AuthorityComplaintsCCD 10Total number of other complaints</v>
      </c>
      <c r="N56" s="190">
        <f t="shared" si="1"/>
        <v>0</v>
      </c>
    </row>
    <row r="57" spans="1:14" x14ac:dyDescent="0.35">
      <c r="A57" s="45" t="s">
        <v>12</v>
      </c>
      <c r="B57" s="45" t="s">
        <v>29</v>
      </c>
      <c r="C57" s="45" t="s">
        <v>50</v>
      </c>
      <c r="D57" s="45" t="s">
        <v>57</v>
      </c>
      <c r="E57" s="106" t="s">
        <v>58</v>
      </c>
      <c r="F57" s="108">
        <v>0</v>
      </c>
      <c r="G57" s="108">
        <v>0</v>
      </c>
      <c r="H57" s="108">
        <v>0</v>
      </c>
      <c r="I57" s="109">
        <v>0</v>
      </c>
      <c r="J57" s="109">
        <v>0</v>
      </c>
      <c r="K57" s="40">
        <v>0</v>
      </c>
      <c r="L57" s="1"/>
      <c r="M57" s="189" t="str">
        <f t="shared" si="0"/>
        <v>Electricity DistributionRottnest Island AuthorityComplaintsCCD 15Total number of customer complaints {received in relation to CCD 8 and NQR 19 combined} concluded within 15 business days</v>
      </c>
      <c r="N57" s="190">
        <f t="shared" si="1"/>
        <v>0</v>
      </c>
    </row>
    <row r="58" spans="1:14" x14ac:dyDescent="0.35">
      <c r="A58" s="45" t="s">
        <v>12</v>
      </c>
      <c r="B58" s="45" t="s">
        <v>29</v>
      </c>
      <c r="C58" s="45" t="s">
        <v>50</v>
      </c>
      <c r="D58" s="45" t="s">
        <v>59</v>
      </c>
      <c r="E58" s="106" t="s">
        <v>60</v>
      </c>
      <c r="F58" s="110">
        <v>0</v>
      </c>
      <c r="G58" s="110">
        <v>0</v>
      </c>
      <c r="H58" s="110">
        <v>0</v>
      </c>
      <c r="I58" s="110">
        <v>0</v>
      </c>
      <c r="J58" s="110">
        <v>0</v>
      </c>
      <c r="K58" s="32">
        <v>0</v>
      </c>
      <c r="L58" s="1"/>
      <c r="M58" s="189" t="str">
        <f t="shared" si="0"/>
        <v>Electricity DistributionRottnest Island AuthorityComplaintsCCD 16Percentage of customer complaints {received in relation to CCD 8 and NQR 19 combined} concluded within 15 business days</v>
      </c>
      <c r="N58" s="190">
        <f t="shared" si="1"/>
        <v>0</v>
      </c>
    </row>
    <row r="59" spans="1:14" x14ac:dyDescent="0.35">
      <c r="A59" s="45" t="s">
        <v>12</v>
      </c>
      <c r="B59" s="45" t="s">
        <v>29</v>
      </c>
      <c r="C59" s="45" t="s">
        <v>61</v>
      </c>
      <c r="D59" s="45" t="s">
        <v>62</v>
      </c>
      <c r="E59" s="106" t="s">
        <v>63</v>
      </c>
      <c r="F59" s="109">
        <v>1</v>
      </c>
      <c r="G59" s="109">
        <v>0</v>
      </c>
      <c r="H59" s="109">
        <v>0</v>
      </c>
      <c r="I59" s="109">
        <v>0</v>
      </c>
      <c r="J59" s="109">
        <v>0</v>
      </c>
      <c r="K59" s="214">
        <v>10</v>
      </c>
      <c r="L59" s="1"/>
      <c r="M59" s="189" t="str">
        <f t="shared" si="0"/>
        <v>Electricity DistributionRottnest Island AuthorityNQR ComplaintsNQR 19Total number of complaints received {that Part 2 or an instrument made under section 14(3) of the NQ&amp;R Code has not been, or is not being, complied with}</v>
      </c>
      <c r="N59" s="190">
        <f t="shared" si="1"/>
        <v>10</v>
      </c>
    </row>
    <row r="60" spans="1:14" x14ac:dyDescent="0.35">
      <c r="A60" s="45" t="s">
        <v>12</v>
      </c>
      <c r="B60" s="45" t="s">
        <v>29</v>
      </c>
      <c r="C60" s="45" t="s">
        <v>61</v>
      </c>
      <c r="D60" s="45" t="s">
        <v>65</v>
      </c>
      <c r="E60" s="106" t="s">
        <v>66</v>
      </c>
      <c r="F60" s="109" t="s">
        <v>48</v>
      </c>
      <c r="G60" s="109" t="s">
        <v>48</v>
      </c>
      <c r="H60" s="109" t="s">
        <v>48</v>
      </c>
      <c r="I60" s="109" t="s">
        <v>48</v>
      </c>
      <c r="J60" s="109" t="s">
        <v>48</v>
      </c>
      <c r="K60" s="214" t="s">
        <v>48</v>
      </c>
      <c r="L60" s="1"/>
      <c r="M60" s="189" t="str">
        <f t="shared" si="0"/>
        <v>Electricity DistributionRottnest Island AuthorityNQR ComplaintsNQR 20Total number of complaints received from customers in each of the discrete areas  {that Part 2 or an instrument made under section 14(3) of the NQ&amp;R Code has not been, or is not being, complied with} - Perth CBD</v>
      </c>
      <c r="N60" s="190" t="str">
        <f t="shared" si="1"/>
        <v>n/a</v>
      </c>
    </row>
    <row r="61" spans="1:14" x14ac:dyDescent="0.35">
      <c r="A61" s="45" t="s">
        <v>12</v>
      </c>
      <c r="B61" s="45" t="s">
        <v>29</v>
      </c>
      <c r="C61" s="45" t="s">
        <v>61</v>
      </c>
      <c r="D61" s="45" t="s">
        <v>65</v>
      </c>
      <c r="E61" s="112" t="s">
        <v>67</v>
      </c>
      <c r="F61" s="109" t="s">
        <v>48</v>
      </c>
      <c r="G61" s="109" t="s">
        <v>48</v>
      </c>
      <c r="H61" s="109" t="s">
        <v>48</v>
      </c>
      <c r="I61" s="109" t="s">
        <v>48</v>
      </c>
      <c r="J61" s="109" t="s">
        <v>48</v>
      </c>
      <c r="K61" s="214" t="s">
        <v>48</v>
      </c>
      <c r="L61" s="1"/>
      <c r="M61" s="189" t="str">
        <f t="shared" si="0"/>
        <v>Electricity DistributionRottnest Island AuthorityNQR ComplaintsNQR 20Total number of complaints received from customers in each of the discrete areas  {that Part 2 or an instrument made under section 14(3) of the NQ&amp;R Code has not been, or is not being, complied with} - urban areas other than the Perth CBD</v>
      </c>
      <c r="N61" s="190" t="str">
        <f t="shared" si="1"/>
        <v>n/a</v>
      </c>
    </row>
    <row r="62" spans="1:14" x14ac:dyDescent="0.35">
      <c r="A62" s="45" t="s">
        <v>12</v>
      </c>
      <c r="B62" s="45" t="s">
        <v>29</v>
      </c>
      <c r="C62" s="45" t="s">
        <v>61</v>
      </c>
      <c r="D62" s="45" t="s">
        <v>65</v>
      </c>
      <c r="E62" s="106" t="s">
        <v>68</v>
      </c>
      <c r="F62" s="109">
        <v>1</v>
      </c>
      <c r="G62" s="109">
        <v>0</v>
      </c>
      <c r="H62" s="109">
        <v>0</v>
      </c>
      <c r="I62" s="109">
        <v>0</v>
      </c>
      <c r="J62" s="109">
        <v>0</v>
      </c>
      <c r="K62" s="214">
        <v>0</v>
      </c>
      <c r="L62" s="1"/>
      <c r="M62" s="189" t="str">
        <f t="shared" si="0"/>
        <v>Electricity DistributionRottnest Island AuthorityNQR ComplaintsNQR 20Total number of complaints received from customers in each of the discrete areas  {that Part 2 or an instrument made under section 14(3) of the NQ&amp;R Code has not been, or is not being, complied with} - other areas of the State</v>
      </c>
      <c r="N62" s="190">
        <f t="shared" si="1"/>
        <v>0</v>
      </c>
    </row>
    <row r="63" spans="1:14" x14ac:dyDescent="0.35">
      <c r="A63" s="45" t="s">
        <v>12</v>
      </c>
      <c r="B63" s="45" t="s">
        <v>29</v>
      </c>
      <c r="C63" s="45" t="s">
        <v>61</v>
      </c>
      <c r="D63" s="45" t="s">
        <v>69</v>
      </c>
      <c r="E63" s="106" t="s">
        <v>70</v>
      </c>
      <c r="F63" s="108">
        <v>111</v>
      </c>
      <c r="G63" s="108">
        <v>27</v>
      </c>
      <c r="H63" s="108">
        <v>0</v>
      </c>
      <c r="I63" s="109">
        <v>0</v>
      </c>
      <c r="J63" s="109">
        <v>0</v>
      </c>
      <c r="K63" s="214">
        <v>0</v>
      </c>
      <c r="L63" s="1"/>
      <c r="M63" s="189" t="str">
        <f t="shared" si="0"/>
        <v xml:space="preserve">Electricity DistributionRottnest Island AuthorityNQR ComplaintsNQR 22Total number of technical QoS complaints </v>
      </c>
      <c r="N63" s="190">
        <f t="shared" si="1"/>
        <v>0</v>
      </c>
    </row>
    <row r="64" spans="1:14" hidden="1" x14ac:dyDescent="0.35">
      <c r="A64" s="1" t="s">
        <v>12</v>
      </c>
      <c r="B64" s="1" t="s">
        <v>30</v>
      </c>
      <c r="C64" s="1" t="s">
        <v>50</v>
      </c>
      <c r="D64" s="1" t="s">
        <v>51</v>
      </c>
      <c r="E64" s="106" t="s">
        <v>52</v>
      </c>
      <c r="F64" s="108">
        <v>901</v>
      </c>
      <c r="G64" s="108">
        <v>873</v>
      </c>
      <c r="H64" s="108">
        <v>942</v>
      </c>
      <c r="I64" s="113">
        <v>3015</v>
      </c>
      <c r="J64" s="113">
        <v>1990</v>
      </c>
      <c r="K64" s="194">
        <v>1931</v>
      </c>
      <c r="L64" s="1"/>
      <c r="M64" s="189" t="str">
        <f t="shared" si="0"/>
        <v>Electricity DistributionWestern PowerComplaintsCCD 8Total number of complaints (excluding complaints recorded under indicator NQR19) received</v>
      </c>
      <c r="N64" s="190">
        <f t="shared" si="1"/>
        <v>1931</v>
      </c>
    </row>
    <row r="65" spans="1:14" hidden="1" x14ac:dyDescent="0.35">
      <c r="A65" s="1" t="s">
        <v>12</v>
      </c>
      <c r="B65" s="1" t="s">
        <v>30</v>
      </c>
      <c r="C65" s="1" t="s">
        <v>50</v>
      </c>
      <c r="D65" s="1" t="s">
        <v>53</v>
      </c>
      <c r="E65" s="106" t="s">
        <v>54</v>
      </c>
      <c r="F65" s="108">
        <v>258</v>
      </c>
      <c r="G65" s="108">
        <v>295</v>
      </c>
      <c r="H65" s="108">
        <v>343</v>
      </c>
      <c r="I65" s="113">
        <v>253</v>
      </c>
      <c r="J65" s="113">
        <v>354</v>
      </c>
      <c r="K65" s="194">
        <v>316</v>
      </c>
      <c r="L65" s="1"/>
      <c r="M65" s="189" t="str">
        <f t="shared" si="0"/>
        <v>Electricity DistributionWestern PowerComplaintsCCD 9Total number of administrative processes or customer service complaints</v>
      </c>
      <c r="N65" s="190">
        <f t="shared" si="1"/>
        <v>316</v>
      </c>
    </row>
    <row r="66" spans="1:14" hidden="1" x14ac:dyDescent="0.35">
      <c r="A66" s="1" t="s">
        <v>12</v>
      </c>
      <c r="B66" s="1" t="s">
        <v>30</v>
      </c>
      <c r="C66" s="1" t="s">
        <v>50</v>
      </c>
      <c r="D66" s="1" t="s">
        <v>55</v>
      </c>
      <c r="E66" s="106" t="s">
        <v>56</v>
      </c>
      <c r="F66" s="108">
        <v>643</v>
      </c>
      <c r="G66" s="108">
        <v>578</v>
      </c>
      <c r="H66" s="108">
        <v>599</v>
      </c>
      <c r="I66" s="113">
        <v>2762</v>
      </c>
      <c r="J66" s="113">
        <v>1636</v>
      </c>
      <c r="K66" s="194">
        <v>1615</v>
      </c>
      <c r="L66" s="1"/>
      <c r="M66" s="189" t="str">
        <f t="shared" si="0"/>
        <v>Electricity DistributionWestern PowerComplaintsCCD 10Total number of other complaints</v>
      </c>
      <c r="N66" s="190">
        <f t="shared" si="1"/>
        <v>1615</v>
      </c>
    </row>
    <row r="67" spans="1:14" hidden="1" x14ac:dyDescent="0.35">
      <c r="A67" s="1" t="s">
        <v>12</v>
      </c>
      <c r="B67" s="1" t="s">
        <v>30</v>
      </c>
      <c r="C67" s="1" t="s">
        <v>50</v>
      </c>
      <c r="D67" s="1" t="s">
        <v>57</v>
      </c>
      <c r="E67" s="106" t="s">
        <v>58</v>
      </c>
      <c r="F67" s="107">
        <v>1520</v>
      </c>
      <c r="G67" s="107">
        <v>1662</v>
      </c>
      <c r="H67" s="107">
        <v>1891</v>
      </c>
      <c r="I67" s="113">
        <v>7320</v>
      </c>
      <c r="J67" s="113">
        <v>5501</v>
      </c>
      <c r="K67" s="194">
        <v>4590</v>
      </c>
      <c r="L67" s="1"/>
      <c r="M67" s="189" t="str">
        <f t="shared" ref="M67:M130" si="2">A67&amp;B67&amp;C67&amp;D67&amp;E67</f>
        <v>Electricity DistributionWestern PowerComplaintsCCD 15Total number of customer complaints {received in relation to CCD 8 and NQR 19 combined} concluded within 15 business days</v>
      </c>
      <c r="N67" s="190">
        <f t="shared" ref="N67:N130" si="3">K67</f>
        <v>4590</v>
      </c>
    </row>
    <row r="68" spans="1:14" hidden="1" x14ac:dyDescent="0.35">
      <c r="A68" s="1" t="s">
        <v>12</v>
      </c>
      <c r="B68" s="1" t="s">
        <v>30</v>
      </c>
      <c r="C68" s="1" t="s">
        <v>50</v>
      </c>
      <c r="D68" s="1" t="s">
        <v>59</v>
      </c>
      <c r="E68" s="106" t="s">
        <v>60</v>
      </c>
      <c r="F68" s="2">
        <v>93.3</v>
      </c>
      <c r="G68" s="2">
        <v>92.7</v>
      </c>
      <c r="H68" s="2">
        <v>99.7</v>
      </c>
      <c r="I68" s="114">
        <v>99.9</v>
      </c>
      <c r="J68" s="114">
        <v>99.8</v>
      </c>
      <c r="K68" s="195">
        <v>98.1</v>
      </c>
      <c r="L68" s="1"/>
      <c r="M68" s="189" t="str">
        <f t="shared" si="2"/>
        <v>Electricity DistributionWestern PowerComplaintsCCD 16Percentage of customer complaints {received in relation to CCD 8 and NQR 19 combined} concluded within 15 business days</v>
      </c>
      <c r="N68" s="190">
        <f t="shared" si="3"/>
        <v>98.1</v>
      </c>
    </row>
    <row r="69" spans="1:14" hidden="1" x14ac:dyDescent="0.35">
      <c r="A69" s="1" t="s">
        <v>12</v>
      </c>
      <c r="B69" s="1" t="s">
        <v>30</v>
      </c>
      <c r="C69" s="1" t="s">
        <v>61</v>
      </c>
      <c r="D69" s="1" t="s">
        <v>62</v>
      </c>
      <c r="E69" s="106" t="s">
        <v>63</v>
      </c>
      <c r="F69" s="113">
        <v>728</v>
      </c>
      <c r="G69" s="113">
        <v>920</v>
      </c>
      <c r="H69" s="113">
        <v>955</v>
      </c>
      <c r="I69" s="113">
        <v>4315</v>
      </c>
      <c r="J69" s="113">
        <v>3522</v>
      </c>
      <c r="K69" s="194">
        <v>2747</v>
      </c>
      <c r="L69" s="1"/>
      <c r="M69" s="189" t="str">
        <f t="shared" si="2"/>
        <v>Electricity DistributionWestern PowerNQR ComplaintsNQR 19Total number of complaints received {that Part 2 or an instrument made under section 14(3) of the NQ&amp;R Code has not been, or is not being, complied with}</v>
      </c>
      <c r="N69" s="190">
        <f t="shared" si="3"/>
        <v>2747</v>
      </c>
    </row>
    <row r="70" spans="1:14" hidden="1" x14ac:dyDescent="0.35">
      <c r="A70" s="1" t="s">
        <v>12</v>
      </c>
      <c r="B70" s="1" t="s">
        <v>30</v>
      </c>
      <c r="C70" s="1" t="s">
        <v>61</v>
      </c>
      <c r="D70" s="1" t="s">
        <v>65</v>
      </c>
      <c r="E70" s="106" t="s">
        <v>66</v>
      </c>
      <c r="F70" s="113">
        <v>2</v>
      </c>
      <c r="G70" s="113">
        <v>2</v>
      </c>
      <c r="H70" s="113">
        <v>4</v>
      </c>
      <c r="I70" s="113">
        <v>31</v>
      </c>
      <c r="J70" s="161">
        <v>15</v>
      </c>
      <c r="K70" s="196">
        <v>3</v>
      </c>
      <c r="L70" s="1"/>
      <c r="M70" s="189" t="str">
        <f t="shared" si="2"/>
        <v>Electricity DistributionWestern PowerNQR ComplaintsNQR 20Total number of complaints received from customers in each of the discrete areas  {that Part 2 or an instrument made under section 14(3) of the NQ&amp;R Code has not been, or is not being, complied with} - Perth CBD</v>
      </c>
      <c r="N70" s="190">
        <f t="shared" si="3"/>
        <v>3</v>
      </c>
    </row>
    <row r="71" spans="1:14" hidden="1" x14ac:dyDescent="0.35">
      <c r="A71" s="1" t="s">
        <v>12</v>
      </c>
      <c r="B71" s="1" t="s">
        <v>30</v>
      </c>
      <c r="C71" s="1" t="s">
        <v>61</v>
      </c>
      <c r="D71" s="1" t="s">
        <v>65</v>
      </c>
      <c r="E71" s="112" t="s">
        <v>67</v>
      </c>
      <c r="F71" s="113">
        <v>419</v>
      </c>
      <c r="G71" s="113">
        <v>640</v>
      </c>
      <c r="H71" s="113">
        <v>613</v>
      </c>
      <c r="I71" s="113">
        <v>3153</v>
      </c>
      <c r="J71" s="161">
        <v>2633</v>
      </c>
      <c r="K71" s="196">
        <v>1995</v>
      </c>
      <c r="L71" s="1"/>
      <c r="M71" s="189" t="str">
        <f t="shared" si="2"/>
        <v>Electricity DistributionWestern PowerNQR ComplaintsNQR 20Total number of complaints received from customers in each of the discrete areas  {that Part 2 or an instrument made under section 14(3) of the NQ&amp;R Code has not been, or is not being, complied with} - urban areas other than the Perth CBD</v>
      </c>
      <c r="N71" s="190">
        <f t="shared" si="3"/>
        <v>1995</v>
      </c>
    </row>
    <row r="72" spans="1:14" hidden="1" x14ac:dyDescent="0.35">
      <c r="A72" s="1" t="s">
        <v>12</v>
      </c>
      <c r="B72" s="1" t="s">
        <v>30</v>
      </c>
      <c r="C72" s="1" t="s">
        <v>61</v>
      </c>
      <c r="D72" s="1" t="s">
        <v>65</v>
      </c>
      <c r="E72" s="106" t="s">
        <v>68</v>
      </c>
      <c r="F72" s="113">
        <v>307</v>
      </c>
      <c r="G72" s="113">
        <v>278</v>
      </c>
      <c r="H72" s="113">
        <v>338</v>
      </c>
      <c r="I72" s="113">
        <v>1131</v>
      </c>
      <c r="J72" s="161">
        <v>874</v>
      </c>
      <c r="K72" s="196">
        <v>749</v>
      </c>
      <c r="L72" s="1"/>
      <c r="M72" s="189" t="str">
        <f t="shared" si="2"/>
        <v>Electricity DistributionWestern PowerNQR ComplaintsNQR 20Total number of complaints received from customers in each of the discrete areas  {that Part 2 or an instrument made under section 14(3) of the NQ&amp;R Code has not been, or is not being, complied with} - other areas of the State</v>
      </c>
      <c r="N72" s="190">
        <f t="shared" si="3"/>
        <v>749</v>
      </c>
    </row>
    <row r="73" spans="1:14" hidden="1" x14ac:dyDescent="0.35">
      <c r="A73" s="1" t="s">
        <v>12</v>
      </c>
      <c r="B73" s="1" t="s">
        <v>30</v>
      </c>
      <c r="C73" s="1" t="s">
        <v>61</v>
      </c>
      <c r="D73" s="1" t="s">
        <v>69</v>
      </c>
      <c r="E73" s="106" t="s">
        <v>70</v>
      </c>
      <c r="F73" s="107">
        <v>2245</v>
      </c>
      <c r="G73" s="107">
        <v>1796</v>
      </c>
      <c r="H73" s="107">
        <v>955</v>
      </c>
      <c r="I73" s="113">
        <v>2336</v>
      </c>
      <c r="J73" s="113">
        <v>2369</v>
      </c>
      <c r="K73" s="194">
        <v>2057</v>
      </c>
      <c r="L73" s="1"/>
      <c r="M73" s="189" t="str">
        <f t="shared" si="2"/>
        <v xml:space="preserve">Electricity DistributionWestern PowerNQR ComplaintsNQR 22Total number of technical QoS complaints </v>
      </c>
      <c r="N73" s="190">
        <f t="shared" si="3"/>
        <v>2057</v>
      </c>
    </row>
    <row r="74" spans="1:14" hidden="1" x14ac:dyDescent="0.35">
      <c r="A74" s="1" t="s">
        <v>12</v>
      </c>
      <c r="B74" s="1" t="s">
        <v>13</v>
      </c>
      <c r="C74" s="1" t="s">
        <v>71</v>
      </c>
      <c r="D74" s="1" t="s">
        <v>72</v>
      </c>
      <c r="E74" s="112" t="s">
        <v>73</v>
      </c>
      <c r="F74" s="107">
        <v>13645</v>
      </c>
      <c r="G74" s="107">
        <v>10940</v>
      </c>
      <c r="H74" s="107">
        <v>9234</v>
      </c>
      <c r="I74" s="107">
        <v>11382</v>
      </c>
      <c r="J74" s="107">
        <v>9624</v>
      </c>
      <c r="K74" s="197">
        <v>12400</v>
      </c>
      <c r="L74" s="14"/>
      <c r="M74" s="189" t="str">
        <f t="shared" si="2"/>
        <v>Electricity DistributionHorizon PowerCall CentreCCD 34Total number of telephone calls to a call centre of the distributor</v>
      </c>
      <c r="N74" s="190">
        <f t="shared" si="3"/>
        <v>12400</v>
      </c>
    </row>
    <row r="75" spans="1:14" hidden="1" x14ac:dyDescent="0.35">
      <c r="A75" s="1" t="s">
        <v>12</v>
      </c>
      <c r="B75" s="1" t="s">
        <v>13</v>
      </c>
      <c r="C75" s="1" t="s">
        <v>71</v>
      </c>
      <c r="D75" s="1" t="s">
        <v>74</v>
      </c>
      <c r="E75" s="112" t="s">
        <v>75</v>
      </c>
      <c r="F75" s="111">
        <v>72.599999999999994</v>
      </c>
      <c r="G75" s="111">
        <v>74.7</v>
      </c>
      <c r="H75" s="111">
        <v>76.099999999999994</v>
      </c>
      <c r="I75" s="110">
        <v>84.7</v>
      </c>
      <c r="J75" s="110">
        <v>72.599999999999994</v>
      </c>
      <c r="K75" s="192">
        <v>58.1</v>
      </c>
      <c r="L75" s="14"/>
      <c r="M75" s="189" t="str">
        <f t="shared" si="2"/>
        <v>Electricity DistributionHorizon PowerCall CentreCCD 36Percentage of telephone calls to a call centre answered by a call centre operator within 30 seconds</v>
      </c>
      <c r="N75" s="190">
        <f t="shared" si="3"/>
        <v>58.1</v>
      </c>
    </row>
    <row r="76" spans="1:14" hidden="1" x14ac:dyDescent="0.35">
      <c r="A76" s="1" t="s">
        <v>12</v>
      </c>
      <c r="B76" s="1" t="s">
        <v>13</v>
      </c>
      <c r="C76" s="1" t="s">
        <v>71</v>
      </c>
      <c r="D76" s="1" t="s">
        <v>76</v>
      </c>
      <c r="E76" s="112" t="s">
        <v>77</v>
      </c>
      <c r="F76" s="115">
        <v>26</v>
      </c>
      <c r="G76" s="115">
        <v>31</v>
      </c>
      <c r="H76" s="115">
        <v>29.6</v>
      </c>
      <c r="I76" s="109">
        <v>34</v>
      </c>
      <c r="J76" s="109">
        <v>30</v>
      </c>
      <c r="K76" s="191">
        <v>52</v>
      </c>
      <c r="L76" s="14"/>
      <c r="M76" s="189" t="str">
        <f t="shared" si="2"/>
        <v>Electricity DistributionHorizon PowerCall CentreCCD 37Average duration (in seconds) before a is call answered by a call centre operator</v>
      </c>
      <c r="N76" s="190">
        <f t="shared" si="3"/>
        <v>52</v>
      </c>
    </row>
    <row r="77" spans="1:14" hidden="1" x14ac:dyDescent="0.35">
      <c r="A77" s="1" t="s">
        <v>12</v>
      </c>
      <c r="B77" s="1" t="s">
        <v>13</v>
      </c>
      <c r="C77" s="1" t="s">
        <v>71</v>
      </c>
      <c r="D77" s="1" t="s">
        <v>78</v>
      </c>
      <c r="E77" s="112" t="s">
        <v>79</v>
      </c>
      <c r="F77" s="111">
        <v>5.6</v>
      </c>
      <c r="G77" s="111">
        <v>7.7</v>
      </c>
      <c r="H77" s="111">
        <v>7.3</v>
      </c>
      <c r="I77" s="110">
        <v>5.7</v>
      </c>
      <c r="J77" s="110">
        <v>11.9</v>
      </c>
      <c r="K77" s="192">
        <v>24.8</v>
      </c>
      <c r="L77" s="14"/>
      <c r="M77" s="189" t="str">
        <f t="shared" si="2"/>
        <v>Electricity DistributionHorizon PowerCall CentreCCD 39Percentage of the calls that are unanswered</v>
      </c>
      <c r="N77" s="190">
        <f t="shared" si="3"/>
        <v>24.8</v>
      </c>
    </row>
    <row r="78" spans="1:14" x14ac:dyDescent="0.35">
      <c r="A78" s="116" t="s">
        <v>12</v>
      </c>
      <c r="B78" s="116" t="s">
        <v>29</v>
      </c>
      <c r="C78" s="116" t="s">
        <v>71</v>
      </c>
      <c r="D78" s="116" t="s">
        <v>72</v>
      </c>
      <c r="E78" s="117" t="s">
        <v>73</v>
      </c>
      <c r="F78" s="118">
        <v>814</v>
      </c>
      <c r="G78" s="119">
        <v>852</v>
      </c>
      <c r="H78" s="119">
        <v>33</v>
      </c>
      <c r="I78" s="120" t="s">
        <v>48</v>
      </c>
      <c r="J78" s="120" t="s">
        <v>48</v>
      </c>
      <c r="K78" s="215" t="s">
        <v>48</v>
      </c>
      <c r="L78" s="121"/>
      <c r="M78" s="189" t="str">
        <f t="shared" si="2"/>
        <v>Electricity DistributionRottnest Island AuthorityCall CentreCCD 34Total number of telephone calls to a call centre of the distributor</v>
      </c>
      <c r="N78" s="190" t="str">
        <f t="shared" si="3"/>
        <v>n/a</v>
      </c>
    </row>
    <row r="79" spans="1:14" x14ac:dyDescent="0.35">
      <c r="A79" s="45" t="s">
        <v>12</v>
      </c>
      <c r="B79" s="45" t="s">
        <v>29</v>
      </c>
      <c r="C79" s="45" t="s">
        <v>71</v>
      </c>
      <c r="D79" s="45" t="s">
        <v>74</v>
      </c>
      <c r="E79" s="112" t="s">
        <v>75</v>
      </c>
      <c r="F79" s="122">
        <v>93.1</v>
      </c>
      <c r="G79" s="122">
        <v>91.1</v>
      </c>
      <c r="H79" s="122">
        <v>90.9</v>
      </c>
      <c r="I79" s="110" t="s">
        <v>48</v>
      </c>
      <c r="J79" s="110" t="s">
        <v>48</v>
      </c>
      <c r="K79" s="215" t="s">
        <v>48</v>
      </c>
      <c r="L79" s="14"/>
      <c r="M79" s="189" t="str">
        <f t="shared" si="2"/>
        <v>Electricity DistributionRottnest Island AuthorityCall CentreCCD 36Percentage of telephone calls to a call centre answered by a call centre operator within 30 seconds</v>
      </c>
      <c r="N79" s="190" t="str">
        <f t="shared" si="3"/>
        <v>n/a</v>
      </c>
    </row>
    <row r="80" spans="1:14" x14ac:dyDescent="0.35">
      <c r="A80" s="45" t="s">
        <v>12</v>
      </c>
      <c r="B80" s="45" t="s">
        <v>29</v>
      </c>
      <c r="C80" s="45" t="s">
        <v>71</v>
      </c>
      <c r="D80" s="45" t="s">
        <v>76</v>
      </c>
      <c r="E80" s="112" t="s">
        <v>77</v>
      </c>
      <c r="F80" s="115">
        <v>12</v>
      </c>
      <c r="G80" s="115">
        <v>12</v>
      </c>
      <c r="H80" s="115">
        <v>6</v>
      </c>
      <c r="I80" s="109" t="s">
        <v>48</v>
      </c>
      <c r="J80" s="109" t="s">
        <v>48</v>
      </c>
      <c r="K80" s="215" t="s">
        <v>48</v>
      </c>
      <c r="L80" s="14"/>
      <c r="M80" s="189" t="str">
        <f t="shared" si="2"/>
        <v>Electricity DistributionRottnest Island AuthorityCall CentreCCD 37Average duration (in seconds) before a is call answered by a call centre operator</v>
      </c>
      <c r="N80" s="190" t="str">
        <f t="shared" si="3"/>
        <v>n/a</v>
      </c>
    </row>
    <row r="81" spans="1:14" x14ac:dyDescent="0.35">
      <c r="A81" s="45" t="s">
        <v>12</v>
      </c>
      <c r="B81" s="45" t="s">
        <v>29</v>
      </c>
      <c r="C81" s="45" t="s">
        <v>71</v>
      </c>
      <c r="D81" s="45" t="s">
        <v>78</v>
      </c>
      <c r="E81" s="112" t="s">
        <v>79</v>
      </c>
      <c r="F81" s="108">
        <v>10</v>
      </c>
      <c r="G81" s="108">
        <v>8.9</v>
      </c>
      <c r="H81" s="108">
        <v>9.1</v>
      </c>
      <c r="I81" s="110" t="s">
        <v>48</v>
      </c>
      <c r="J81" s="110" t="s">
        <v>48</v>
      </c>
      <c r="K81" s="215" t="s">
        <v>48</v>
      </c>
      <c r="L81" s="14"/>
      <c r="M81" s="189" t="str">
        <f t="shared" si="2"/>
        <v>Electricity DistributionRottnest Island AuthorityCall CentreCCD 39Percentage of the calls that are unanswered</v>
      </c>
      <c r="N81" s="190" t="str">
        <f t="shared" si="3"/>
        <v>n/a</v>
      </c>
    </row>
    <row r="82" spans="1:14" hidden="1" x14ac:dyDescent="0.35">
      <c r="A82" s="1" t="s">
        <v>12</v>
      </c>
      <c r="B82" s="1" t="s">
        <v>30</v>
      </c>
      <c r="C82" s="1" t="s">
        <v>71</v>
      </c>
      <c r="D82" s="1" t="s">
        <v>72</v>
      </c>
      <c r="E82" s="112" t="s">
        <v>73</v>
      </c>
      <c r="F82" s="107">
        <v>343300</v>
      </c>
      <c r="G82" s="107">
        <v>376719</v>
      </c>
      <c r="H82" s="107">
        <v>357889</v>
      </c>
      <c r="I82" s="113">
        <v>394175</v>
      </c>
      <c r="J82" s="113">
        <v>350535</v>
      </c>
      <c r="K82" s="194">
        <v>339858</v>
      </c>
      <c r="L82" s="14"/>
      <c r="M82" s="189" t="str">
        <f t="shared" si="2"/>
        <v>Electricity DistributionWestern PowerCall CentreCCD 34Total number of telephone calls to a call centre of the distributor</v>
      </c>
      <c r="N82" s="190">
        <f t="shared" si="3"/>
        <v>339858</v>
      </c>
    </row>
    <row r="83" spans="1:14" hidden="1" x14ac:dyDescent="0.35">
      <c r="A83" s="1" t="s">
        <v>12</v>
      </c>
      <c r="B83" s="1" t="s">
        <v>30</v>
      </c>
      <c r="C83" s="1" t="s">
        <v>71</v>
      </c>
      <c r="D83" s="1" t="s">
        <v>74</v>
      </c>
      <c r="E83" s="112" t="s">
        <v>75</v>
      </c>
      <c r="F83" s="123">
        <v>79.2</v>
      </c>
      <c r="G83" s="123">
        <v>71.400000000000006</v>
      </c>
      <c r="H83" s="123">
        <v>67.900000000000006</v>
      </c>
      <c r="I83" s="114">
        <v>69.5</v>
      </c>
      <c r="J83" s="114">
        <v>73</v>
      </c>
      <c r="K83" s="195">
        <v>61</v>
      </c>
      <c r="L83" s="14"/>
      <c r="M83" s="189" t="str">
        <f t="shared" si="2"/>
        <v>Electricity DistributionWestern PowerCall CentreCCD 36Percentage of telephone calls to a call centre answered by a call centre operator within 30 seconds</v>
      </c>
      <c r="N83" s="190">
        <f t="shared" si="3"/>
        <v>61</v>
      </c>
    </row>
    <row r="84" spans="1:14" ht="76.5" hidden="1" x14ac:dyDescent="0.35">
      <c r="A84" s="1" t="s">
        <v>12</v>
      </c>
      <c r="B84" s="1" t="s">
        <v>30</v>
      </c>
      <c r="C84" s="1" t="s">
        <v>71</v>
      </c>
      <c r="D84" s="1" t="s">
        <v>76</v>
      </c>
      <c r="E84" s="112" t="s">
        <v>77</v>
      </c>
      <c r="F84" s="124">
        <v>17</v>
      </c>
      <c r="G84" s="124">
        <v>37</v>
      </c>
      <c r="H84" s="124">
        <v>49.2</v>
      </c>
      <c r="I84" s="113">
        <v>43</v>
      </c>
      <c r="J84" s="113">
        <v>36</v>
      </c>
      <c r="K84" s="194">
        <v>92.5</v>
      </c>
      <c r="L84" s="31" t="s">
        <v>80</v>
      </c>
      <c r="M84" s="189" t="str">
        <f t="shared" si="2"/>
        <v>Electricity DistributionWestern PowerCall CentreCCD 37Average duration (in seconds) before a is call answered by a call centre operator</v>
      </c>
      <c r="N84" s="190">
        <f t="shared" si="3"/>
        <v>92.5</v>
      </c>
    </row>
    <row r="85" spans="1:14" hidden="1" x14ac:dyDescent="0.35">
      <c r="A85" s="1" t="s">
        <v>12</v>
      </c>
      <c r="B85" s="1" t="s">
        <v>30</v>
      </c>
      <c r="C85" s="1" t="s">
        <v>71</v>
      </c>
      <c r="D85" s="1" t="s">
        <v>78</v>
      </c>
      <c r="E85" s="112" t="s">
        <v>79</v>
      </c>
      <c r="F85" s="108">
        <v>4.5</v>
      </c>
      <c r="G85" s="108">
        <v>4.8</v>
      </c>
      <c r="H85" s="108">
        <v>6</v>
      </c>
      <c r="I85" s="114">
        <v>8.1</v>
      </c>
      <c r="J85" s="114">
        <v>7.2</v>
      </c>
      <c r="K85" s="195">
        <v>9.5</v>
      </c>
      <c r="L85" s="14"/>
      <c r="M85" s="189" t="str">
        <f t="shared" si="2"/>
        <v>Electricity DistributionWestern PowerCall CentreCCD 39Percentage of the calls that are unanswered</v>
      </c>
      <c r="N85" s="190">
        <f t="shared" si="3"/>
        <v>9.5</v>
      </c>
    </row>
    <row r="86" spans="1:14" hidden="1" x14ac:dyDescent="0.35">
      <c r="A86" s="1" t="s">
        <v>12</v>
      </c>
      <c r="B86" s="1" t="s">
        <v>13</v>
      </c>
      <c r="C86" s="1" t="s">
        <v>81</v>
      </c>
      <c r="D86" s="1" t="s">
        <v>82</v>
      </c>
      <c r="E86" s="112" t="s">
        <v>83</v>
      </c>
      <c r="F86" s="109">
        <v>0</v>
      </c>
      <c r="G86" s="109">
        <v>0</v>
      </c>
      <c r="H86" s="109">
        <v>15</v>
      </c>
      <c r="I86" s="109">
        <v>3</v>
      </c>
      <c r="J86" s="109">
        <v>15</v>
      </c>
      <c r="K86" s="191">
        <v>0</v>
      </c>
      <c r="L86" s="14"/>
      <c r="M86" s="189" t="str">
        <f t="shared" si="2"/>
        <v>Electricity DistributionHorizon PowerCompensation PaymentsCCD 22Total number of payments made under clause 14.4 of the Code of Conduct</v>
      </c>
      <c r="N86" s="190">
        <f t="shared" si="3"/>
        <v>0</v>
      </c>
    </row>
    <row r="87" spans="1:14" hidden="1" x14ac:dyDescent="0.35">
      <c r="A87" s="1" t="s">
        <v>12</v>
      </c>
      <c r="B87" s="1" t="s">
        <v>13</v>
      </c>
      <c r="C87" s="1" t="s">
        <v>81</v>
      </c>
      <c r="D87" s="1" t="s">
        <v>84</v>
      </c>
      <c r="E87" s="112" t="s">
        <v>85</v>
      </c>
      <c r="F87" s="108">
        <v>61</v>
      </c>
      <c r="G87" s="108">
        <v>43</v>
      </c>
      <c r="H87" s="108">
        <v>52</v>
      </c>
      <c r="I87" s="109">
        <v>47</v>
      </c>
      <c r="J87" s="109">
        <v>434</v>
      </c>
      <c r="K87" s="191">
        <v>228</v>
      </c>
      <c r="L87" s="14"/>
      <c r="M87" s="189" t="str">
        <f t="shared" si="2"/>
        <v>Electricity DistributionHorizon PowerCompensation PaymentsCCD 23Total number of payments made under clause 14.5 of the Code of Conduct</v>
      </c>
      <c r="N87" s="190">
        <f t="shared" si="3"/>
        <v>228</v>
      </c>
    </row>
    <row r="88" spans="1:14" hidden="1" x14ac:dyDescent="0.35">
      <c r="A88" s="1" t="s">
        <v>12</v>
      </c>
      <c r="B88" s="1" t="s">
        <v>13</v>
      </c>
      <c r="C88" s="1" t="s">
        <v>81</v>
      </c>
      <c r="D88" s="1" t="s">
        <v>86</v>
      </c>
      <c r="E88" s="112" t="s">
        <v>87</v>
      </c>
      <c r="F88" s="108">
        <v>1</v>
      </c>
      <c r="G88" s="108">
        <v>0</v>
      </c>
      <c r="H88" s="108">
        <v>15</v>
      </c>
      <c r="I88" s="109">
        <v>3</v>
      </c>
      <c r="J88" s="109">
        <v>15</v>
      </c>
      <c r="K88" s="191">
        <v>4</v>
      </c>
      <c r="L88" s="14"/>
      <c r="M88" s="189" t="str">
        <f t="shared" si="2"/>
        <v>Electricity DistributionHorizon PowerCompensation PaymentsNQR 40Total number of payments made under section 18 of the NQ&amp;R Code</v>
      </c>
      <c r="N88" s="190">
        <f t="shared" si="3"/>
        <v>4</v>
      </c>
    </row>
    <row r="89" spans="1:14" hidden="1" x14ac:dyDescent="0.35">
      <c r="A89" s="1" t="s">
        <v>12</v>
      </c>
      <c r="B89" s="1" t="s">
        <v>13</v>
      </c>
      <c r="C89" s="1" t="s">
        <v>81</v>
      </c>
      <c r="D89" s="1" t="s">
        <v>88</v>
      </c>
      <c r="E89" s="112" t="s">
        <v>89</v>
      </c>
      <c r="F89" s="115">
        <v>346</v>
      </c>
      <c r="G89" s="115">
        <v>10</v>
      </c>
      <c r="H89" s="115">
        <v>52</v>
      </c>
      <c r="I89" s="115">
        <v>47</v>
      </c>
      <c r="J89" s="115">
        <v>434</v>
      </c>
      <c r="K89" s="193">
        <v>34</v>
      </c>
      <c r="L89" s="14"/>
      <c r="M89" s="189" t="str">
        <f t="shared" si="2"/>
        <v>Electricity DistributionHorizon PowerCompensation PaymentsNQR 41Total number of payments made under section 19 of the NQ&amp;R Code</v>
      </c>
      <c r="N89" s="190">
        <f t="shared" si="3"/>
        <v>34</v>
      </c>
    </row>
    <row r="90" spans="1:14" x14ac:dyDescent="0.35">
      <c r="A90" s="45" t="s">
        <v>12</v>
      </c>
      <c r="B90" s="45" t="s">
        <v>29</v>
      </c>
      <c r="C90" s="45" t="s">
        <v>81</v>
      </c>
      <c r="D90" s="45" t="s">
        <v>82</v>
      </c>
      <c r="E90" s="112" t="s">
        <v>83</v>
      </c>
      <c r="F90" s="109">
        <v>0</v>
      </c>
      <c r="G90" s="109">
        <v>0</v>
      </c>
      <c r="H90" s="109">
        <v>0</v>
      </c>
      <c r="I90" s="109">
        <v>0</v>
      </c>
      <c r="J90" s="109">
        <v>0</v>
      </c>
      <c r="K90" s="40">
        <v>0</v>
      </c>
      <c r="L90" s="14"/>
      <c r="M90" s="189" t="str">
        <f t="shared" si="2"/>
        <v>Electricity DistributionRottnest Island AuthorityCompensation PaymentsCCD 22Total number of payments made under clause 14.4 of the Code of Conduct</v>
      </c>
      <c r="N90" s="190">
        <f t="shared" si="3"/>
        <v>0</v>
      </c>
    </row>
    <row r="91" spans="1:14" x14ac:dyDescent="0.35">
      <c r="A91" s="45" t="s">
        <v>12</v>
      </c>
      <c r="B91" s="45" t="s">
        <v>29</v>
      </c>
      <c r="C91" s="45" t="s">
        <v>81</v>
      </c>
      <c r="D91" s="45" t="s">
        <v>84</v>
      </c>
      <c r="E91" s="112" t="s">
        <v>85</v>
      </c>
      <c r="F91" s="109">
        <v>0</v>
      </c>
      <c r="G91" s="109">
        <v>0</v>
      </c>
      <c r="H91" s="109">
        <v>0</v>
      </c>
      <c r="I91" s="109">
        <v>0</v>
      </c>
      <c r="J91" s="109">
        <v>0</v>
      </c>
      <c r="K91" s="40">
        <v>0</v>
      </c>
      <c r="L91" s="14"/>
      <c r="M91" s="189" t="str">
        <f t="shared" si="2"/>
        <v>Electricity DistributionRottnest Island AuthorityCompensation PaymentsCCD 23Total number of payments made under clause 14.5 of the Code of Conduct</v>
      </c>
      <c r="N91" s="190">
        <f t="shared" si="3"/>
        <v>0</v>
      </c>
    </row>
    <row r="92" spans="1:14" x14ac:dyDescent="0.35">
      <c r="A92" s="45" t="s">
        <v>12</v>
      </c>
      <c r="B92" s="45" t="s">
        <v>29</v>
      </c>
      <c r="C92" s="45" t="s">
        <v>81</v>
      </c>
      <c r="D92" s="45" t="s">
        <v>86</v>
      </c>
      <c r="E92" s="112" t="s">
        <v>87</v>
      </c>
      <c r="F92" s="109">
        <v>0</v>
      </c>
      <c r="G92" s="109">
        <v>0</v>
      </c>
      <c r="H92" s="109">
        <v>0</v>
      </c>
      <c r="I92" s="109">
        <v>0</v>
      </c>
      <c r="J92" s="109">
        <v>0</v>
      </c>
      <c r="K92" s="214">
        <v>0</v>
      </c>
      <c r="L92" s="14"/>
      <c r="M92" s="189" t="str">
        <f t="shared" si="2"/>
        <v>Electricity DistributionRottnest Island AuthorityCompensation PaymentsNQR 40Total number of payments made under section 18 of the NQ&amp;R Code</v>
      </c>
      <c r="N92" s="190">
        <f t="shared" si="3"/>
        <v>0</v>
      </c>
    </row>
    <row r="93" spans="1:14" x14ac:dyDescent="0.35">
      <c r="A93" s="45" t="s">
        <v>12</v>
      </c>
      <c r="B93" s="45" t="s">
        <v>29</v>
      </c>
      <c r="C93" s="45" t="s">
        <v>81</v>
      </c>
      <c r="D93" s="45" t="s">
        <v>88</v>
      </c>
      <c r="E93" s="112" t="s">
        <v>89</v>
      </c>
      <c r="F93" s="109">
        <v>0</v>
      </c>
      <c r="G93" s="109">
        <v>0</v>
      </c>
      <c r="H93" s="109">
        <v>0</v>
      </c>
      <c r="I93" s="109">
        <v>0</v>
      </c>
      <c r="J93" s="109">
        <v>0</v>
      </c>
      <c r="K93" s="214">
        <v>0</v>
      </c>
      <c r="L93" s="14"/>
      <c r="M93" s="189" t="str">
        <f t="shared" si="2"/>
        <v>Electricity DistributionRottnest Island AuthorityCompensation PaymentsNQR 41Total number of payments made under section 19 of the NQ&amp;R Code</v>
      </c>
      <c r="N93" s="190">
        <f t="shared" si="3"/>
        <v>0</v>
      </c>
    </row>
    <row r="94" spans="1:14" hidden="1" x14ac:dyDescent="0.35">
      <c r="A94" s="1" t="s">
        <v>12</v>
      </c>
      <c r="B94" s="1" t="s">
        <v>30</v>
      </c>
      <c r="C94" s="1" t="s">
        <v>81</v>
      </c>
      <c r="D94" s="1" t="s">
        <v>82</v>
      </c>
      <c r="E94" s="112" t="s">
        <v>83</v>
      </c>
      <c r="F94" s="108">
        <v>0</v>
      </c>
      <c r="G94" s="108">
        <v>0</v>
      </c>
      <c r="H94" s="108">
        <v>0</v>
      </c>
      <c r="I94" s="113">
        <v>0</v>
      </c>
      <c r="J94" s="113">
        <v>0</v>
      </c>
      <c r="K94" s="194">
        <v>0</v>
      </c>
      <c r="L94" s="14"/>
      <c r="M94" s="189" t="str">
        <f t="shared" si="2"/>
        <v>Electricity DistributionWestern PowerCompensation PaymentsCCD 22Total number of payments made under clause 14.4 of the Code of Conduct</v>
      </c>
      <c r="N94" s="190">
        <f t="shared" si="3"/>
        <v>0</v>
      </c>
    </row>
    <row r="95" spans="1:14" hidden="1" x14ac:dyDescent="0.35">
      <c r="A95" s="1" t="s">
        <v>12</v>
      </c>
      <c r="B95" s="1" t="s">
        <v>30</v>
      </c>
      <c r="C95" s="1" t="s">
        <v>81</v>
      </c>
      <c r="D95" s="1" t="s">
        <v>84</v>
      </c>
      <c r="E95" s="112" t="s">
        <v>85</v>
      </c>
      <c r="F95" s="113">
        <v>0</v>
      </c>
      <c r="G95" s="113">
        <v>0</v>
      </c>
      <c r="H95" s="113">
        <v>5</v>
      </c>
      <c r="I95" s="113">
        <v>1</v>
      </c>
      <c r="J95" s="113">
        <v>7</v>
      </c>
      <c r="K95" s="194">
        <v>4</v>
      </c>
      <c r="L95" s="14"/>
      <c r="M95" s="189" t="str">
        <f t="shared" si="2"/>
        <v>Electricity DistributionWestern PowerCompensation PaymentsCCD 23Total number of payments made under clause 14.5 of the Code of Conduct</v>
      </c>
      <c r="N95" s="190">
        <f t="shared" si="3"/>
        <v>4</v>
      </c>
    </row>
    <row r="96" spans="1:14" hidden="1" x14ac:dyDescent="0.35">
      <c r="A96" s="1" t="s">
        <v>12</v>
      </c>
      <c r="B96" s="1" t="s">
        <v>30</v>
      </c>
      <c r="C96" s="1" t="s">
        <v>81</v>
      </c>
      <c r="D96" s="1" t="s">
        <v>86</v>
      </c>
      <c r="E96" s="112" t="s">
        <v>87</v>
      </c>
      <c r="F96" s="108">
        <v>601</v>
      </c>
      <c r="G96" s="108">
        <v>376</v>
      </c>
      <c r="H96" s="108">
        <v>290</v>
      </c>
      <c r="I96" s="113">
        <v>212</v>
      </c>
      <c r="J96" s="113">
        <v>325</v>
      </c>
      <c r="K96" s="194">
        <v>227</v>
      </c>
      <c r="L96" s="84"/>
      <c r="M96" s="189" t="str">
        <f t="shared" si="2"/>
        <v>Electricity DistributionWestern PowerCompensation PaymentsNQR 40Total number of payments made under section 18 of the NQ&amp;R Code</v>
      </c>
      <c r="N96" s="190">
        <f t="shared" si="3"/>
        <v>227</v>
      </c>
    </row>
    <row r="97" spans="1:14" ht="63.75" hidden="1" x14ac:dyDescent="0.35">
      <c r="A97" s="1" t="s">
        <v>12</v>
      </c>
      <c r="B97" s="1" t="s">
        <v>30</v>
      </c>
      <c r="C97" s="1" t="s">
        <v>81</v>
      </c>
      <c r="D97" s="1" t="s">
        <v>88</v>
      </c>
      <c r="E97" s="112" t="s">
        <v>89</v>
      </c>
      <c r="F97" s="107">
        <v>13289</v>
      </c>
      <c r="G97" s="107">
        <v>19832</v>
      </c>
      <c r="H97" s="107">
        <v>12008</v>
      </c>
      <c r="I97" s="113">
        <v>34770</v>
      </c>
      <c r="J97" s="113">
        <v>30119</v>
      </c>
      <c r="K97" s="194">
        <v>40848</v>
      </c>
      <c r="L97" s="181" t="s">
        <v>90</v>
      </c>
      <c r="M97" s="189" t="str">
        <f t="shared" si="2"/>
        <v>Electricity DistributionWestern PowerCompensation PaymentsNQR 41Total number of payments made under section 19 of the NQ&amp;R Code</v>
      </c>
      <c r="N97" s="190">
        <f t="shared" si="3"/>
        <v>40848</v>
      </c>
    </row>
    <row r="98" spans="1:14" ht="89.25" hidden="1" x14ac:dyDescent="0.35">
      <c r="A98" s="1" t="s">
        <v>32</v>
      </c>
      <c r="B98" s="1" t="s">
        <v>33</v>
      </c>
      <c r="C98" s="1" t="s">
        <v>50</v>
      </c>
      <c r="D98" s="125" t="s">
        <v>91</v>
      </c>
      <c r="E98" s="112" t="s">
        <v>92</v>
      </c>
      <c r="F98" s="108">
        <v>516</v>
      </c>
      <c r="G98" s="108">
        <v>431</v>
      </c>
      <c r="H98" s="108">
        <v>371</v>
      </c>
      <c r="I98" s="109">
        <v>299</v>
      </c>
      <c r="J98" s="109">
        <v>629</v>
      </c>
      <c r="K98" s="191">
        <v>848</v>
      </c>
      <c r="L98" s="181" t="s">
        <v>93</v>
      </c>
      <c r="M98" s="189" t="str">
        <f t="shared" si="2"/>
        <v>Gas DistributionATCO Gas AustraliaComplaintsD 17Total number of complaints received</v>
      </c>
      <c r="N98" s="190">
        <f t="shared" si="3"/>
        <v>848</v>
      </c>
    </row>
    <row r="99" spans="1:14" hidden="1" x14ac:dyDescent="0.35">
      <c r="A99" s="1" t="s">
        <v>32</v>
      </c>
      <c r="B99" s="1" t="s">
        <v>33</v>
      </c>
      <c r="C99" s="1" t="s">
        <v>50</v>
      </c>
      <c r="D99" s="125" t="s">
        <v>94</v>
      </c>
      <c r="E99" s="112" t="s">
        <v>95</v>
      </c>
      <c r="F99" s="108">
        <v>163</v>
      </c>
      <c r="G99" s="108">
        <v>140</v>
      </c>
      <c r="H99" s="108">
        <v>146</v>
      </c>
      <c r="I99" s="126">
        <v>132</v>
      </c>
      <c r="J99" s="126">
        <v>206</v>
      </c>
      <c r="K99" s="198">
        <v>336</v>
      </c>
      <c r="L99" s="84"/>
      <c r="M99" s="189" t="str">
        <f t="shared" si="2"/>
        <v>Gas DistributionATCO Gas AustraliaComplaintsD 18Number of the complaints that relate to administrative process or customer service complaints</v>
      </c>
      <c r="N99" s="190">
        <f t="shared" si="3"/>
        <v>336</v>
      </c>
    </row>
    <row r="100" spans="1:14" hidden="1" x14ac:dyDescent="0.35">
      <c r="A100" s="1" t="s">
        <v>32</v>
      </c>
      <c r="B100" s="1" t="s">
        <v>33</v>
      </c>
      <c r="C100" s="1" t="s">
        <v>50</v>
      </c>
      <c r="D100" s="125" t="s">
        <v>96</v>
      </c>
      <c r="E100" s="112" t="s">
        <v>97</v>
      </c>
      <c r="F100" s="108">
        <v>264</v>
      </c>
      <c r="G100" s="108">
        <v>250</v>
      </c>
      <c r="H100" s="108">
        <v>199</v>
      </c>
      <c r="I100" s="126">
        <v>135</v>
      </c>
      <c r="J100" s="126">
        <v>285</v>
      </c>
      <c r="K100" s="198">
        <v>332</v>
      </c>
      <c r="L100" s="84"/>
      <c r="M100" s="189" t="str">
        <f t="shared" si="2"/>
        <v>Gas DistributionATCO Gas AustraliaComplaintsD 19Number of other complaints</v>
      </c>
      <c r="N100" s="190">
        <f t="shared" si="3"/>
        <v>332</v>
      </c>
    </row>
    <row r="101" spans="1:14" hidden="1" x14ac:dyDescent="0.35">
      <c r="A101" s="1" t="s">
        <v>32</v>
      </c>
      <c r="B101" s="1" t="s">
        <v>33</v>
      </c>
      <c r="C101" s="1" t="s">
        <v>50</v>
      </c>
      <c r="D101" s="125" t="s">
        <v>98</v>
      </c>
      <c r="E101" s="112" t="s">
        <v>99</v>
      </c>
      <c r="F101" s="108">
        <v>49</v>
      </c>
      <c r="G101" s="108">
        <v>16</v>
      </c>
      <c r="H101" s="108">
        <v>7</v>
      </c>
      <c r="I101" s="126">
        <v>7</v>
      </c>
      <c r="J101" s="126">
        <v>35</v>
      </c>
      <c r="K101" s="198">
        <v>33</v>
      </c>
      <c r="L101" s="84"/>
      <c r="M101" s="189" t="str">
        <f t="shared" si="2"/>
        <v>Gas DistributionATCO Gas AustraliaComplaintsD 20Number of connection and augmentation complaints</v>
      </c>
      <c r="N101" s="190">
        <f t="shared" si="3"/>
        <v>33</v>
      </c>
    </row>
    <row r="102" spans="1:14" hidden="1" x14ac:dyDescent="0.35">
      <c r="A102" s="1" t="s">
        <v>32</v>
      </c>
      <c r="B102" s="1" t="s">
        <v>33</v>
      </c>
      <c r="C102" s="1" t="s">
        <v>50</v>
      </c>
      <c r="D102" s="125" t="s">
        <v>100</v>
      </c>
      <c r="E102" s="112" t="s">
        <v>101</v>
      </c>
      <c r="F102" s="108">
        <v>26</v>
      </c>
      <c r="G102" s="108">
        <v>5</v>
      </c>
      <c r="H102" s="108">
        <v>6</v>
      </c>
      <c r="I102" s="126">
        <v>4</v>
      </c>
      <c r="J102" s="126">
        <v>7</v>
      </c>
      <c r="K102" s="198">
        <v>0</v>
      </c>
      <c r="L102" s="84"/>
      <c r="M102" s="189" t="str">
        <f t="shared" si="2"/>
        <v>Gas DistributionATCO Gas AustraliaComplaintsD 21Number of reliability of supply complaints</v>
      </c>
      <c r="N102" s="190">
        <f t="shared" si="3"/>
        <v>0</v>
      </c>
    </row>
    <row r="103" spans="1:14" hidden="1" x14ac:dyDescent="0.35">
      <c r="A103" s="1" t="s">
        <v>32</v>
      </c>
      <c r="B103" s="1" t="s">
        <v>33</v>
      </c>
      <c r="C103" s="1" t="s">
        <v>50</v>
      </c>
      <c r="D103" s="125" t="s">
        <v>102</v>
      </c>
      <c r="E103" s="112" t="s">
        <v>103</v>
      </c>
      <c r="F103" s="108">
        <v>4</v>
      </c>
      <c r="G103" s="108">
        <v>12</v>
      </c>
      <c r="H103" s="108">
        <v>4</v>
      </c>
      <c r="I103" s="126">
        <v>1</v>
      </c>
      <c r="J103" s="126">
        <v>2</v>
      </c>
      <c r="K103" s="198">
        <v>0</v>
      </c>
      <c r="L103" s="84"/>
      <c r="M103" s="189" t="str">
        <f t="shared" si="2"/>
        <v>Gas DistributionATCO Gas AustraliaComplaintsD 22Number of quality of supply complaints</v>
      </c>
      <c r="N103" s="190">
        <f t="shared" si="3"/>
        <v>0</v>
      </c>
    </row>
    <row r="104" spans="1:14" hidden="1" x14ac:dyDescent="0.35">
      <c r="A104" s="1" t="s">
        <v>32</v>
      </c>
      <c r="B104" s="1" t="s">
        <v>33</v>
      </c>
      <c r="C104" s="1" t="s">
        <v>50</v>
      </c>
      <c r="D104" s="125" t="s">
        <v>104</v>
      </c>
      <c r="E104" s="112" t="s">
        <v>105</v>
      </c>
      <c r="F104" s="108">
        <v>10</v>
      </c>
      <c r="G104" s="108">
        <v>8</v>
      </c>
      <c r="H104" s="108">
        <v>9</v>
      </c>
      <c r="I104" s="126">
        <v>20</v>
      </c>
      <c r="J104" s="126">
        <v>94</v>
      </c>
      <c r="K104" s="198">
        <v>147</v>
      </c>
      <c r="L104" s="84"/>
      <c r="M104" s="189" t="str">
        <f t="shared" si="2"/>
        <v>Gas DistributionATCO Gas AustraliaComplaintsD 23Number of network charges and costs complaints</v>
      </c>
      <c r="N104" s="190">
        <f t="shared" si="3"/>
        <v>147</v>
      </c>
    </row>
    <row r="105" spans="1:14" hidden="1" x14ac:dyDescent="0.35">
      <c r="A105" s="1" t="s">
        <v>32</v>
      </c>
      <c r="B105" s="1" t="s">
        <v>33</v>
      </c>
      <c r="C105" s="1" t="s">
        <v>50</v>
      </c>
      <c r="D105" s="125" t="s">
        <v>106</v>
      </c>
      <c r="E105" s="112" t="s">
        <v>107</v>
      </c>
      <c r="F105" s="111">
        <v>87</v>
      </c>
      <c r="G105" s="111">
        <v>87.2</v>
      </c>
      <c r="H105" s="111">
        <v>87.3</v>
      </c>
      <c r="I105" s="127">
        <v>91</v>
      </c>
      <c r="J105" s="127">
        <v>84.9</v>
      </c>
      <c r="K105" s="199">
        <v>73.8</v>
      </c>
      <c r="L105" s="84"/>
      <c r="M105" s="189" t="str">
        <f t="shared" si="2"/>
        <v>Gas DistributionATCO Gas AustraliaComplaintsD 25Percentage of complaints from customers concluded within 15 business days</v>
      </c>
      <c r="N105" s="190">
        <f t="shared" si="3"/>
        <v>73.8</v>
      </c>
    </row>
    <row r="106" spans="1:14" hidden="1" x14ac:dyDescent="0.35">
      <c r="A106" s="1" t="s">
        <v>32</v>
      </c>
      <c r="B106" s="1" t="s">
        <v>47</v>
      </c>
      <c r="C106" s="1" t="s">
        <v>50</v>
      </c>
      <c r="D106" s="125" t="s">
        <v>91</v>
      </c>
      <c r="E106" s="112" t="s">
        <v>92</v>
      </c>
      <c r="F106" s="108">
        <v>0</v>
      </c>
      <c r="G106" s="108">
        <v>0</v>
      </c>
      <c r="H106" s="108">
        <v>1</v>
      </c>
      <c r="I106" s="126">
        <v>1</v>
      </c>
      <c r="J106" s="126">
        <v>2</v>
      </c>
      <c r="K106" s="198">
        <v>2</v>
      </c>
      <c r="L106" s="84"/>
      <c r="M106" s="189" t="str">
        <f t="shared" si="2"/>
        <v>Gas DistributionEsperance Power StationComplaintsD 17Total number of complaints received</v>
      </c>
      <c r="N106" s="190">
        <f t="shared" si="3"/>
        <v>2</v>
      </c>
    </row>
    <row r="107" spans="1:14" hidden="1" x14ac:dyDescent="0.35">
      <c r="A107" s="1" t="s">
        <v>32</v>
      </c>
      <c r="B107" s="1" t="s">
        <v>47</v>
      </c>
      <c r="C107" s="1" t="s">
        <v>50</v>
      </c>
      <c r="D107" s="125" t="s">
        <v>94</v>
      </c>
      <c r="E107" s="112" t="s">
        <v>95</v>
      </c>
      <c r="F107" s="126">
        <v>0</v>
      </c>
      <c r="G107" s="126">
        <v>0</v>
      </c>
      <c r="H107" s="126">
        <v>0</v>
      </c>
      <c r="I107" s="126">
        <v>0</v>
      </c>
      <c r="J107" s="126">
        <v>1</v>
      </c>
      <c r="K107" s="198">
        <v>0</v>
      </c>
      <c r="L107" s="84"/>
      <c r="M107" s="189" t="str">
        <f t="shared" si="2"/>
        <v>Gas DistributionEsperance Power StationComplaintsD 18Number of the complaints that relate to administrative process or customer service complaints</v>
      </c>
      <c r="N107" s="190">
        <f t="shared" si="3"/>
        <v>0</v>
      </c>
    </row>
    <row r="108" spans="1:14" hidden="1" x14ac:dyDescent="0.35">
      <c r="A108" s="1" t="s">
        <v>32</v>
      </c>
      <c r="B108" s="1" t="s">
        <v>47</v>
      </c>
      <c r="C108" s="1" t="s">
        <v>50</v>
      </c>
      <c r="D108" s="125" t="s">
        <v>96</v>
      </c>
      <c r="E108" s="112" t="s">
        <v>97</v>
      </c>
      <c r="F108" s="126">
        <v>0</v>
      </c>
      <c r="G108" s="126">
        <v>0</v>
      </c>
      <c r="H108" s="126">
        <v>1</v>
      </c>
      <c r="I108" s="126">
        <v>1</v>
      </c>
      <c r="J108" s="126">
        <v>0</v>
      </c>
      <c r="K108" s="198">
        <v>1</v>
      </c>
      <c r="L108" s="84"/>
      <c r="M108" s="189" t="str">
        <f t="shared" si="2"/>
        <v>Gas DistributionEsperance Power StationComplaintsD 19Number of other complaints</v>
      </c>
      <c r="N108" s="190">
        <f t="shared" si="3"/>
        <v>1</v>
      </c>
    </row>
    <row r="109" spans="1:14" hidden="1" x14ac:dyDescent="0.35">
      <c r="A109" s="1" t="s">
        <v>32</v>
      </c>
      <c r="B109" s="1" t="s">
        <v>47</v>
      </c>
      <c r="C109" s="1" t="s">
        <v>50</v>
      </c>
      <c r="D109" s="125" t="s">
        <v>98</v>
      </c>
      <c r="E109" s="112" t="s">
        <v>99</v>
      </c>
      <c r="F109" s="126">
        <v>0</v>
      </c>
      <c r="G109" s="126">
        <v>0</v>
      </c>
      <c r="H109" s="126">
        <v>0</v>
      </c>
      <c r="I109" s="126">
        <v>0</v>
      </c>
      <c r="J109" s="126">
        <v>0</v>
      </c>
      <c r="K109" s="198">
        <v>0</v>
      </c>
      <c r="L109" s="84"/>
      <c r="M109" s="189" t="str">
        <f t="shared" si="2"/>
        <v>Gas DistributionEsperance Power StationComplaintsD 20Number of connection and augmentation complaints</v>
      </c>
      <c r="N109" s="190">
        <f t="shared" si="3"/>
        <v>0</v>
      </c>
    </row>
    <row r="110" spans="1:14" hidden="1" x14ac:dyDescent="0.35">
      <c r="A110" s="1" t="s">
        <v>32</v>
      </c>
      <c r="B110" s="1" t="s">
        <v>47</v>
      </c>
      <c r="C110" s="1" t="s">
        <v>50</v>
      </c>
      <c r="D110" s="125" t="s">
        <v>100</v>
      </c>
      <c r="E110" s="112" t="s">
        <v>101</v>
      </c>
      <c r="F110" s="108">
        <v>0</v>
      </c>
      <c r="G110" s="108">
        <v>0</v>
      </c>
      <c r="H110" s="108">
        <v>0</v>
      </c>
      <c r="I110" s="126">
        <v>0</v>
      </c>
      <c r="J110" s="126">
        <v>0</v>
      </c>
      <c r="K110" s="198">
        <v>0</v>
      </c>
      <c r="L110" s="84"/>
      <c r="M110" s="189" t="str">
        <f t="shared" si="2"/>
        <v>Gas DistributionEsperance Power StationComplaintsD 21Number of reliability of supply complaints</v>
      </c>
      <c r="N110" s="190">
        <f t="shared" si="3"/>
        <v>0</v>
      </c>
    </row>
    <row r="111" spans="1:14" hidden="1" x14ac:dyDescent="0.35">
      <c r="A111" s="1" t="s">
        <v>32</v>
      </c>
      <c r="B111" s="1" t="s">
        <v>47</v>
      </c>
      <c r="C111" s="1" t="s">
        <v>50</v>
      </c>
      <c r="D111" s="125" t="s">
        <v>102</v>
      </c>
      <c r="E111" s="112" t="s">
        <v>103</v>
      </c>
      <c r="F111" s="126">
        <v>0</v>
      </c>
      <c r="G111" s="126">
        <v>0</v>
      </c>
      <c r="H111" s="126">
        <v>0</v>
      </c>
      <c r="I111" s="126">
        <v>0</v>
      </c>
      <c r="J111" s="126">
        <v>0</v>
      </c>
      <c r="K111" s="198">
        <v>0</v>
      </c>
      <c r="L111" s="84"/>
      <c r="M111" s="189" t="str">
        <f t="shared" si="2"/>
        <v>Gas DistributionEsperance Power StationComplaintsD 22Number of quality of supply complaints</v>
      </c>
      <c r="N111" s="190">
        <f t="shared" si="3"/>
        <v>0</v>
      </c>
    </row>
    <row r="112" spans="1:14" hidden="1" x14ac:dyDescent="0.35">
      <c r="A112" s="1" t="s">
        <v>32</v>
      </c>
      <c r="B112" s="1" t="s">
        <v>47</v>
      </c>
      <c r="C112" s="1" t="s">
        <v>50</v>
      </c>
      <c r="D112" s="125" t="s">
        <v>104</v>
      </c>
      <c r="E112" s="112" t="s">
        <v>105</v>
      </c>
      <c r="F112" s="126">
        <v>0</v>
      </c>
      <c r="G112" s="126">
        <v>0</v>
      </c>
      <c r="H112" s="126">
        <v>0</v>
      </c>
      <c r="I112" s="126">
        <v>0</v>
      </c>
      <c r="J112" s="126">
        <v>1</v>
      </c>
      <c r="K112" s="198">
        <v>1</v>
      </c>
      <c r="L112" s="84"/>
      <c r="M112" s="189" t="str">
        <f t="shared" si="2"/>
        <v>Gas DistributionEsperance Power StationComplaintsD 23Number of network charges and costs complaints</v>
      </c>
      <c r="N112" s="190">
        <f t="shared" si="3"/>
        <v>1</v>
      </c>
    </row>
    <row r="113" spans="1:14" hidden="1" x14ac:dyDescent="0.35">
      <c r="A113" s="1" t="s">
        <v>32</v>
      </c>
      <c r="B113" s="1" t="s">
        <v>47</v>
      </c>
      <c r="C113" s="1" t="s">
        <v>50</v>
      </c>
      <c r="D113" s="125" t="s">
        <v>106</v>
      </c>
      <c r="E113" s="112" t="s">
        <v>107</v>
      </c>
      <c r="F113" s="127">
        <v>0</v>
      </c>
      <c r="G113" s="127">
        <v>0</v>
      </c>
      <c r="H113" s="127">
        <v>100</v>
      </c>
      <c r="I113" s="127">
        <v>100</v>
      </c>
      <c r="J113" s="127">
        <v>50</v>
      </c>
      <c r="K113" s="199">
        <v>100</v>
      </c>
      <c r="L113" s="84"/>
      <c r="M113" s="189" t="str">
        <f t="shared" si="2"/>
        <v>Gas DistributionEsperance Power StationComplaintsD 25Percentage of complaints from customers concluded within 15 business days</v>
      </c>
      <c r="N113" s="190">
        <f t="shared" si="3"/>
        <v>100</v>
      </c>
    </row>
    <row r="114" spans="1:14" hidden="1" x14ac:dyDescent="0.35">
      <c r="A114" s="1" t="s">
        <v>32</v>
      </c>
      <c r="B114" s="1" t="s">
        <v>49</v>
      </c>
      <c r="C114" s="1" t="s">
        <v>50</v>
      </c>
      <c r="D114" s="125" t="s">
        <v>91</v>
      </c>
      <c r="E114" s="112" t="s">
        <v>92</v>
      </c>
      <c r="F114" s="108">
        <v>4</v>
      </c>
      <c r="G114" s="108">
        <v>4</v>
      </c>
      <c r="H114" s="108">
        <v>12</v>
      </c>
      <c r="I114" s="126">
        <v>1</v>
      </c>
      <c r="J114" s="126">
        <v>0</v>
      </c>
      <c r="K114" s="198">
        <v>1</v>
      </c>
      <c r="L114" s="84"/>
      <c r="M114" s="189" t="str">
        <f t="shared" si="2"/>
        <v>Gas DistributionWesfarmers Kleenheat GasComplaintsD 17Total number of complaints received</v>
      </c>
      <c r="N114" s="190">
        <f t="shared" si="3"/>
        <v>1</v>
      </c>
    </row>
    <row r="115" spans="1:14" hidden="1" x14ac:dyDescent="0.35">
      <c r="A115" s="1" t="s">
        <v>32</v>
      </c>
      <c r="B115" s="1" t="s">
        <v>49</v>
      </c>
      <c r="C115" s="1" t="s">
        <v>50</v>
      </c>
      <c r="D115" s="125" t="s">
        <v>94</v>
      </c>
      <c r="E115" s="112" t="s">
        <v>95</v>
      </c>
      <c r="F115" s="126">
        <v>0</v>
      </c>
      <c r="G115" s="126">
        <v>0</v>
      </c>
      <c r="H115" s="126">
        <v>1</v>
      </c>
      <c r="I115" s="126">
        <v>0</v>
      </c>
      <c r="J115" s="126">
        <v>0</v>
      </c>
      <c r="K115" s="198">
        <v>1</v>
      </c>
      <c r="L115" s="84"/>
      <c r="M115" s="189" t="str">
        <f t="shared" si="2"/>
        <v>Gas DistributionWesfarmers Kleenheat GasComplaintsD 18Number of the complaints that relate to administrative process or customer service complaints</v>
      </c>
      <c r="N115" s="190">
        <f t="shared" si="3"/>
        <v>1</v>
      </c>
    </row>
    <row r="116" spans="1:14" hidden="1" x14ac:dyDescent="0.35">
      <c r="A116" s="1" t="s">
        <v>32</v>
      </c>
      <c r="B116" s="1" t="s">
        <v>49</v>
      </c>
      <c r="C116" s="1" t="s">
        <v>50</v>
      </c>
      <c r="D116" s="125" t="s">
        <v>96</v>
      </c>
      <c r="E116" s="112" t="s">
        <v>97</v>
      </c>
      <c r="F116" s="126">
        <v>0</v>
      </c>
      <c r="G116" s="126">
        <v>0</v>
      </c>
      <c r="H116" s="126">
        <v>1</v>
      </c>
      <c r="I116" s="126">
        <v>0</v>
      </c>
      <c r="J116" s="126">
        <v>0</v>
      </c>
      <c r="K116" s="198">
        <v>0</v>
      </c>
      <c r="L116" s="84"/>
      <c r="M116" s="189" t="str">
        <f t="shared" si="2"/>
        <v>Gas DistributionWesfarmers Kleenheat GasComplaintsD 19Number of other complaints</v>
      </c>
      <c r="N116" s="190">
        <f t="shared" si="3"/>
        <v>0</v>
      </c>
    </row>
    <row r="117" spans="1:14" hidden="1" x14ac:dyDescent="0.35">
      <c r="A117" s="1" t="s">
        <v>32</v>
      </c>
      <c r="B117" s="1" t="s">
        <v>49</v>
      </c>
      <c r="C117" s="1" t="s">
        <v>50</v>
      </c>
      <c r="D117" s="125" t="s">
        <v>98</v>
      </c>
      <c r="E117" s="112" t="s">
        <v>99</v>
      </c>
      <c r="F117" s="108">
        <v>2</v>
      </c>
      <c r="G117" s="108">
        <v>0</v>
      </c>
      <c r="H117" s="108">
        <v>0</v>
      </c>
      <c r="I117" s="126">
        <v>0</v>
      </c>
      <c r="J117" s="126">
        <v>0</v>
      </c>
      <c r="K117" s="198">
        <v>0</v>
      </c>
      <c r="L117" s="84"/>
      <c r="M117" s="189" t="str">
        <f t="shared" si="2"/>
        <v>Gas DistributionWesfarmers Kleenheat GasComplaintsD 20Number of connection and augmentation complaints</v>
      </c>
      <c r="N117" s="190">
        <f t="shared" si="3"/>
        <v>0</v>
      </c>
    </row>
    <row r="118" spans="1:14" hidden="1" x14ac:dyDescent="0.35">
      <c r="A118" s="1" t="s">
        <v>32</v>
      </c>
      <c r="B118" s="1" t="s">
        <v>49</v>
      </c>
      <c r="C118" s="1" t="s">
        <v>50</v>
      </c>
      <c r="D118" s="125" t="s">
        <v>100</v>
      </c>
      <c r="E118" s="112" t="s">
        <v>101</v>
      </c>
      <c r="F118" s="108">
        <v>2</v>
      </c>
      <c r="G118" s="108">
        <v>0</v>
      </c>
      <c r="H118" s="108">
        <v>10</v>
      </c>
      <c r="I118" s="126">
        <v>1</v>
      </c>
      <c r="J118" s="126">
        <v>0</v>
      </c>
      <c r="K118" s="198">
        <v>0</v>
      </c>
      <c r="L118" s="84"/>
      <c r="M118" s="189" t="str">
        <f t="shared" si="2"/>
        <v>Gas DistributionWesfarmers Kleenheat GasComplaintsD 21Number of reliability of supply complaints</v>
      </c>
      <c r="N118" s="190">
        <f t="shared" si="3"/>
        <v>0</v>
      </c>
    </row>
    <row r="119" spans="1:14" hidden="1" x14ac:dyDescent="0.35">
      <c r="A119" s="1" t="s">
        <v>32</v>
      </c>
      <c r="B119" s="1" t="s">
        <v>49</v>
      </c>
      <c r="C119" s="1" t="s">
        <v>50</v>
      </c>
      <c r="D119" s="125" t="s">
        <v>102</v>
      </c>
      <c r="E119" s="112" t="s">
        <v>103</v>
      </c>
      <c r="F119" s="126">
        <v>0</v>
      </c>
      <c r="G119" s="126">
        <v>0</v>
      </c>
      <c r="H119" s="126">
        <v>0</v>
      </c>
      <c r="I119" s="126">
        <v>0</v>
      </c>
      <c r="J119" s="126">
        <v>0</v>
      </c>
      <c r="K119" s="198">
        <v>0</v>
      </c>
      <c r="L119" s="84"/>
      <c r="M119" s="189" t="str">
        <f t="shared" si="2"/>
        <v>Gas DistributionWesfarmers Kleenheat GasComplaintsD 22Number of quality of supply complaints</v>
      </c>
      <c r="N119" s="190">
        <f t="shared" si="3"/>
        <v>0</v>
      </c>
    </row>
    <row r="120" spans="1:14" hidden="1" x14ac:dyDescent="0.35">
      <c r="A120" s="1" t="s">
        <v>32</v>
      </c>
      <c r="B120" s="1" t="s">
        <v>49</v>
      </c>
      <c r="C120" s="1" t="s">
        <v>50</v>
      </c>
      <c r="D120" s="125" t="s">
        <v>104</v>
      </c>
      <c r="E120" s="112" t="s">
        <v>105</v>
      </c>
      <c r="F120" s="126">
        <v>0</v>
      </c>
      <c r="G120" s="126">
        <v>4</v>
      </c>
      <c r="H120" s="126">
        <v>0</v>
      </c>
      <c r="I120" s="126">
        <v>0</v>
      </c>
      <c r="J120" s="126">
        <v>0</v>
      </c>
      <c r="K120" s="198">
        <v>0</v>
      </c>
      <c r="L120" s="84"/>
      <c r="M120" s="189" t="str">
        <f t="shared" si="2"/>
        <v>Gas DistributionWesfarmers Kleenheat GasComplaintsD 23Number of network charges and costs complaints</v>
      </c>
      <c r="N120" s="190">
        <f t="shared" si="3"/>
        <v>0</v>
      </c>
    </row>
    <row r="121" spans="1:14" hidden="1" x14ac:dyDescent="0.35">
      <c r="A121" s="1" t="s">
        <v>32</v>
      </c>
      <c r="B121" s="1" t="s">
        <v>49</v>
      </c>
      <c r="C121" s="1" t="s">
        <v>50</v>
      </c>
      <c r="D121" s="125" t="s">
        <v>106</v>
      </c>
      <c r="E121" s="112" t="s">
        <v>107</v>
      </c>
      <c r="F121" s="127">
        <v>75</v>
      </c>
      <c r="G121" s="127">
        <v>100</v>
      </c>
      <c r="H121" s="127">
        <v>91.7</v>
      </c>
      <c r="I121" s="127">
        <v>100</v>
      </c>
      <c r="J121" s="127">
        <v>0</v>
      </c>
      <c r="K121" s="199">
        <v>100</v>
      </c>
      <c r="L121" s="84"/>
      <c r="M121" s="189" t="str">
        <f t="shared" si="2"/>
        <v>Gas DistributionWesfarmers Kleenheat GasComplaintsD 25Percentage of complaints from customers concluded within 15 business days</v>
      </c>
      <c r="N121" s="190">
        <f t="shared" si="3"/>
        <v>100</v>
      </c>
    </row>
    <row r="122" spans="1:14" ht="409.5" hidden="1" x14ac:dyDescent="0.35">
      <c r="A122" s="1" t="s">
        <v>32</v>
      </c>
      <c r="B122" s="1" t="s">
        <v>33</v>
      </c>
      <c r="C122" s="1" t="s">
        <v>71</v>
      </c>
      <c r="D122" s="128" t="s">
        <v>108</v>
      </c>
      <c r="E122" s="117" t="s">
        <v>73</v>
      </c>
      <c r="F122" s="107">
        <v>79316</v>
      </c>
      <c r="G122" s="107">
        <v>71258</v>
      </c>
      <c r="H122" s="107">
        <v>68029</v>
      </c>
      <c r="I122" s="107">
        <v>60753</v>
      </c>
      <c r="J122" s="107">
        <v>43985</v>
      </c>
      <c r="K122" s="197">
        <v>38160</v>
      </c>
      <c r="L122" s="181" t="s">
        <v>109</v>
      </c>
      <c r="M122" s="189" t="str">
        <f t="shared" si="2"/>
        <v>Gas DistributionATCO Gas AustraliaCall CentreD 28Total number of telephone calls to a call centre of the distributor</v>
      </c>
      <c r="N122" s="190">
        <f t="shared" si="3"/>
        <v>38160</v>
      </c>
    </row>
    <row r="123" spans="1:14" hidden="1" x14ac:dyDescent="0.35">
      <c r="A123" s="1" t="s">
        <v>32</v>
      </c>
      <c r="B123" s="1" t="s">
        <v>33</v>
      </c>
      <c r="C123" s="1" t="s">
        <v>71</v>
      </c>
      <c r="D123" s="128" t="s">
        <v>110</v>
      </c>
      <c r="E123" s="117" t="s">
        <v>75</v>
      </c>
      <c r="F123" s="127">
        <v>83.5</v>
      </c>
      <c r="G123" s="127">
        <v>80.8</v>
      </c>
      <c r="H123" s="127">
        <v>79.099999999999994</v>
      </c>
      <c r="I123" s="127">
        <v>73.2</v>
      </c>
      <c r="J123" s="127">
        <v>82.9</v>
      </c>
      <c r="K123" s="199">
        <v>90.5</v>
      </c>
      <c r="L123" s="84"/>
      <c r="M123" s="189" t="str">
        <f t="shared" si="2"/>
        <v>Gas DistributionATCO Gas AustraliaCall CentreD 30Percentage of telephone calls to a call centre answered by a call centre operator within 30 seconds</v>
      </c>
      <c r="N123" s="190">
        <f t="shared" si="3"/>
        <v>90.5</v>
      </c>
    </row>
    <row r="124" spans="1:14" hidden="1" x14ac:dyDescent="0.35">
      <c r="A124" s="1" t="s">
        <v>32</v>
      </c>
      <c r="B124" s="1" t="s">
        <v>33</v>
      </c>
      <c r="C124" s="1" t="s">
        <v>71</v>
      </c>
      <c r="D124" s="128" t="s">
        <v>111</v>
      </c>
      <c r="E124" s="117" t="s">
        <v>112</v>
      </c>
      <c r="F124" s="108">
        <v>21</v>
      </c>
      <c r="G124" s="108">
        <v>23</v>
      </c>
      <c r="H124" s="108">
        <v>25.5</v>
      </c>
      <c r="I124" s="126">
        <v>35</v>
      </c>
      <c r="J124" s="126">
        <v>23.5</v>
      </c>
      <c r="K124" s="199">
        <v>17</v>
      </c>
      <c r="L124" s="84"/>
      <c r="M124" s="189" t="str">
        <f t="shared" si="2"/>
        <v>Gas DistributionATCO Gas AustraliaCall CentreD 31Average duration (in seconds) before a call is answered by a call centre operator</v>
      </c>
      <c r="N124" s="190">
        <f t="shared" si="3"/>
        <v>17</v>
      </c>
    </row>
    <row r="125" spans="1:14" hidden="1" x14ac:dyDescent="0.35">
      <c r="A125" s="1" t="s">
        <v>32</v>
      </c>
      <c r="B125" s="1" t="s">
        <v>33</v>
      </c>
      <c r="C125" s="1" t="s">
        <v>71</v>
      </c>
      <c r="D125" s="128" t="s">
        <v>113</v>
      </c>
      <c r="E125" s="117" t="s">
        <v>79</v>
      </c>
      <c r="F125" s="108">
        <v>3.1</v>
      </c>
      <c r="G125" s="108">
        <v>3.3</v>
      </c>
      <c r="H125" s="108">
        <v>3.1</v>
      </c>
      <c r="I125" s="127">
        <v>3.5</v>
      </c>
      <c r="J125" s="127">
        <v>2.2999999999999998</v>
      </c>
      <c r="K125" s="199">
        <v>1.7</v>
      </c>
      <c r="L125" s="84"/>
      <c r="M125" s="189" t="str">
        <f t="shared" si="2"/>
        <v>Gas DistributionATCO Gas AustraliaCall CentreD 33Percentage of the calls that are unanswered</v>
      </c>
      <c r="N125" s="190">
        <f t="shared" si="3"/>
        <v>1.7</v>
      </c>
    </row>
    <row r="126" spans="1:14" hidden="1" x14ac:dyDescent="0.35">
      <c r="A126" s="1" t="s">
        <v>32</v>
      </c>
      <c r="B126" s="1" t="s">
        <v>47</v>
      </c>
      <c r="C126" s="1" t="s">
        <v>71</v>
      </c>
      <c r="D126" s="128" t="s">
        <v>108</v>
      </c>
      <c r="E126" s="117" t="s">
        <v>73</v>
      </c>
      <c r="F126" s="126" t="s">
        <v>48</v>
      </c>
      <c r="G126" s="126" t="s">
        <v>48</v>
      </c>
      <c r="H126" s="126" t="s">
        <v>48</v>
      </c>
      <c r="I126" s="126" t="s">
        <v>48</v>
      </c>
      <c r="J126" s="126" t="s">
        <v>48</v>
      </c>
      <c r="K126" s="198" t="s">
        <v>48</v>
      </c>
      <c r="L126" s="129"/>
      <c r="M126" s="189" t="str">
        <f t="shared" si="2"/>
        <v>Gas DistributionEsperance Power StationCall CentreD 28Total number of telephone calls to a call centre of the distributor</v>
      </c>
      <c r="N126" s="190" t="str">
        <f t="shared" si="3"/>
        <v>n/a</v>
      </c>
    </row>
    <row r="127" spans="1:14" hidden="1" x14ac:dyDescent="0.35">
      <c r="A127" s="1" t="s">
        <v>32</v>
      </c>
      <c r="B127" s="1" t="s">
        <v>47</v>
      </c>
      <c r="C127" s="1" t="s">
        <v>71</v>
      </c>
      <c r="D127" s="128" t="s">
        <v>110</v>
      </c>
      <c r="E127" s="117" t="s">
        <v>75</v>
      </c>
      <c r="F127" s="126" t="s">
        <v>48</v>
      </c>
      <c r="G127" s="126" t="s">
        <v>48</v>
      </c>
      <c r="H127" s="126" t="s">
        <v>48</v>
      </c>
      <c r="I127" s="126" t="s">
        <v>48</v>
      </c>
      <c r="J127" s="126" t="s">
        <v>48</v>
      </c>
      <c r="K127" s="198" t="s">
        <v>48</v>
      </c>
      <c r="L127" s="84"/>
      <c r="M127" s="189" t="str">
        <f t="shared" si="2"/>
        <v>Gas DistributionEsperance Power StationCall CentreD 30Percentage of telephone calls to a call centre answered by a call centre operator within 30 seconds</v>
      </c>
      <c r="N127" s="190" t="str">
        <f t="shared" si="3"/>
        <v>n/a</v>
      </c>
    </row>
    <row r="128" spans="1:14" hidden="1" x14ac:dyDescent="0.35">
      <c r="A128" s="1" t="s">
        <v>32</v>
      </c>
      <c r="B128" s="1" t="s">
        <v>47</v>
      </c>
      <c r="C128" s="1" t="s">
        <v>71</v>
      </c>
      <c r="D128" s="128" t="s">
        <v>111</v>
      </c>
      <c r="E128" s="117" t="s">
        <v>112</v>
      </c>
      <c r="F128" s="126" t="s">
        <v>48</v>
      </c>
      <c r="G128" s="126" t="s">
        <v>48</v>
      </c>
      <c r="H128" s="126" t="s">
        <v>48</v>
      </c>
      <c r="I128" s="126" t="s">
        <v>48</v>
      </c>
      <c r="J128" s="126" t="s">
        <v>48</v>
      </c>
      <c r="K128" s="198" t="s">
        <v>48</v>
      </c>
      <c r="L128" s="84"/>
      <c r="M128" s="189" t="str">
        <f t="shared" si="2"/>
        <v>Gas DistributionEsperance Power StationCall CentreD 31Average duration (in seconds) before a call is answered by a call centre operator</v>
      </c>
      <c r="N128" s="190" t="str">
        <f t="shared" si="3"/>
        <v>n/a</v>
      </c>
    </row>
    <row r="129" spans="1:16" hidden="1" x14ac:dyDescent="0.35">
      <c r="A129" s="1" t="s">
        <v>32</v>
      </c>
      <c r="B129" s="1" t="s">
        <v>47</v>
      </c>
      <c r="C129" s="1" t="s">
        <v>71</v>
      </c>
      <c r="D129" s="128" t="s">
        <v>113</v>
      </c>
      <c r="E129" s="117" t="s">
        <v>79</v>
      </c>
      <c r="F129" s="126" t="s">
        <v>48</v>
      </c>
      <c r="G129" s="126" t="s">
        <v>48</v>
      </c>
      <c r="H129" s="126" t="s">
        <v>48</v>
      </c>
      <c r="I129" s="126" t="s">
        <v>48</v>
      </c>
      <c r="J129" s="126" t="s">
        <v>48</v>
      </c>
      <c r="K129" s="198" t="s">
        <v>48</v>
      </c>
      <c r="L129" s="84"/>
      <c r="M129" s="189" t="str">
        <f t="shared" si="2"/>
        <v>Gas DistributionEsperance Power StationCall CentreD 33Percentage of the calls that are unanswered</v>
      </c>
      <c r="N129" s="190" t="str">
        <f t="shared" si="3"/>
        <v>n/a</v>
      </c>
    </row>
    <row r="130" spans="1:16" hidden="1" x14ac:dyDescent="0.35">
      <c r="A130" s="1" t="s">
        <v>32</v>
      </c>
      <c r="B130" s="1" t="s">
        <v>49</v>
      </c>
      <c r="C130" s="1" t="s">
        <v>71</v>
      </c>
      <c r="D130" s="128" t="s">
        <v>108</v>
      </c>
      <c r="E130" s="117" t="s">
        <v>73</v>
      </c>
      <c r="F130" s="130">
        <v>285887</v>
      </c>
      <c r="G130" s="130">
        <v>310803</v>
      </c>
      <c r="H130" s="130">
        <v>289778</v>
      </c>
      <c r="I130" s="126">
        <v>246101</v>
      </c>
      <c r="J130" s="126">
        <v>195480</v>
      </c>
      <c r="K130" s="198">
        <v>204465</v>
      </c>
      <c r="L130" s="84"/>
      <c r="M130" s="189" t="str">
        <f t="shared" si="2"/>
        <v>Gas DistributionWesfarmers Kleenheat GasCall CentreD 28Total number of telephone calls to a call centre of the distributor</v>
      </c>
      <c r="N130" s="190">
        <f t="shared" si="3"/>
        <v>204465</v>
      </c>
    </row>
    <row r="131" spans="1:16" hidden="1" x14ac:dyDescent="0.35">
      <c r="A131" s="1" t="s">
        <v>32</v>
      </c>
      <c r="B131" s="1" t="s">
        <v>49</v>
      </c>
      <c r="C131" s="1" t="s">
        <v>71</v>
      </c>
      <c r="D131" s="128" t="s">
        <v>110</v>
      </c>
      <c r="E131" s="117" t="s">
        <v>75</v>
      </c>
      <c r="F131" s="127">
        <v>72.599999999999994</v>
      </c>
      <c r="G131" s="127">
        <v>79.8</v>
      </c>
      <c r="H131" s="127">
        <v>80.400000000000006</v>
      </c>
      <c r="I131" s="127">
        <v>79.599999999999994</v>
      </c>
      <c r="J131" s="127">
        <v>84.2</v>
      </c>
      <c r="K131" s="199">
        <v>82.9</v>
      </c>
      <c r="L131" s="84"/>
      <c r="M131" s="189" t="str">
        <f t="shared" ref="M131:M194" si="4">A131&amp;B131&amp;C131&amp;D131&amp;E131</f>
        <v>Gas DistributionWesfarmers Kleenheat GasCall CentreD 30Percentage of telephone calls to a call centre answered by a call centre operator within 30 seconds</v>
      </c>
      <c r="N131" s="190">
        <f t="shared" ref="N131:N194" si="5">K131</f>
        <v>82.9</v>
      </c>
    </row>
    <row r="132" spans="1:16" hidden="1" x14ac:dyDescent="0.35">
      <c r="A132" s="1" t="s">
        <v>32</v>
      </c>
      <c r="B132" s="1" t="s">
        <v>49</v>
      </c>
      <c r="C132" s="1" t="s">
        <v>71</v>
      </c>
      <c r="D132" s="128" t="s">
        <v>111</v>
      </c>
      <c r="E132" s="117" t="s">
        <v>112</v>
      </c>
      <c r="F132" s="108">
        <v>32</v>
      </c>
      <c r="G132" s="108">
        <v>18</v>
      </c>
      <c r="H132" s="108">
        <v>17</v>
      </c>
      <c r="I132" s="126">
        <v>20</v>
      </c>
      <c r="J132" s="126">
        <v>19</v>
      </c>
      <c r="K132" s="198">
        <v>16</v>
      </c>
      <c r="L132" s="84"/>
      <c r="M132" s="189" t="str">
        <f t="shared" si="4"/>
        <v>Gas DistributionWesfarmers Kleenheat GasCall CentreD 31Average duration (in seconds) before a call is answered by a call centre operator</v>
      </c>
      <c r="N132" s="190">
        <f t="shared" si="5"/>
        <v>16</v>
      </c>
    </row>
    <row r="133" spans="1:16" hidden="1" x14ac:dyDescent="0.35">
      <c r="A133" s="1" t="s">
        <v>32</v>
      </c>
      <c r="B133" s="1" t="s">
        <v>49</v>
      </c>
      <c r="C133" s="1" t="s">
        <v>71</v>
      </c>
      <c r="D133" s="128" t="s">
        <v>113</v>
      </c>
      <c r="E133" s="117" t="s">
        <v>79</v>
      </c>
      <c r="F133" s="111">
        <v>3.2</v>
      </c>
      <c r="G133" s="111">
        <v>2</v>
      </c>
      <c r="H133" s="111">
        <v>2.2000000000000002</v>
      </c>
      <c r="I133" s="127">
        <v>2.4</v>
      </c>
      <c r="J133" s="127">
        <v>1.5</v>
      </c>
      <c r="K133" s="199">
        <v>1.2</v>
      </c>
      <c r="L133" s="84"/>
      <c r="M133" s="189" t="str">
        <f t="shared" si="4"/>
        <v>Gas DistributionWesfarmers Kleenheat GasCall CentreD 33Percentage of the calls that are unanswered</v>
      </c>
      <c r="N133" s="190">
        <f t="shared" si="5"/>
        <v>1.2</v>
      </c>
    </row>
    <row r="134" spans="1:16" hidden="1" x14ac:dyDescent="0.35">
      <c r="A134" s="1" t="s">
        <v>12</v>
      </c>
      <c r="B134" s="1" t="s">
        <v>13</v>
      </c>
      <c r="C134" s="1" t="s">
        <v>114</v>
      </c>
      <c r="D134" s="1" t="s">
        <v>115</v>
      </c>
      <c r="E134" s="1" t="s">
        <v>116</v>
      </c>
      <c r="F134" s="66">
        <v>1663</v>
      </c>
      <c r="G134" s="66">
        <v>742</v>
      </c>
      <c r="H134" s="131">
        <v>1380</v>
      </c>
      <c r="I134" s="66">
        <v>1333</v>
      </c>
      <c r="J134" s="66">
        <v>743</v>
      </c>
      <c r="K134" s="193">
        <v>522</v>
      </c>
      <c r="L134" s="1" t="s">
        <v>117</v>
      </c>
      <c r="M134" s="189" t="str">
        <f t="shared" si="4"/>
        <v>Electricity DistributionHorizon PowerNetwork ReliabilityNQR 1The number of premises of small use customers to which the supply of electricity has been interrupted for more than 12 hours continuously {Sch 1, section 5(a) of the NQ&amp;R Code}</v>
      </c>
      <c r="N134" s="190">
        <f t="shared" si="5"/>
        <v>522</v>
      </c>
    </row>
    <row r="135" spans="1:16" hidden="1" x14ac:dyDescent="0.35">
      <c r="A135" s="1" t="s">
        <v>12</v>
      </c>
      <c r="B135" s="1" t="s">
        <v>13</v>
      </c>
      <c r="C135" s="1" t="s">
        <v>114</v>
      </c>
      <c r="D135" s="1" t="s">
        <v>118</v>
      </c>
      <c r="E135" s="1" t="s">
        <v>119</v>
      </c>
      <c r="F135" s="40" t="s">
        <v>48</v>
      </c>
      <c r="G135" s="40" t="s">
        <v>48</v>
      </c>
      <c r="H135" s="40" t="s">
        <v>48</v>
      </c>
      <c r="I135" s="40" t="s">
        <v>48</v>
      </c>
      <c r="J135" s="40" t="s">
        <v>48</v>
      </c>
      <c r="K135" s="191" t="s">
        <v>48</v>
      </c>
      <c r="L135" s="1"/>
      <c r="M135" s="189" t="str">
        <f t="shared" si="4"/>
        <v>Electricity DistributionHorizon PowerNetwork ReliabilityNQR 2The number of premises of small use customers to which the supply of electricity has been interrupted more than 9 times in a year {Sch 1, section 5(b) and section 12(1)(a) of the NQ&amp;R Code}</v>
      </c>
      <c r="N135" s="190" t="str">
        <f t="shared" si="5"/>
        <v>n/a</v>
      </c>
    </row>
    <row r="136" spans="1:16" hidden="1" x14ac:dyDescent="0.35">
      <c r="A136" s="1" t="s">
        <v>12</v>
      </c>
      <c r="B136" s="1" t="s">
        <v>13</v>
      </c>
      <c r="C136" s="1" t="s">
        <v>114</v>
      </c>
      <c r="D136" s="43" t="s">
        <v>118</v>
      </c>
      <c r="E136" s="43" t="s">
        <v>120</v>
      </c>
      <c r="F136" s="66">
        <v>101</v>
      </c>
      <c r="G136" s="68">
        <v>79</v>
      </c>
      <c r="H136" s="132">
        <v>120</v>
      </c>
      <c r="I136" s="40">
        <v>61</v>
      </c>
      <c r="J136" s="40">
        <v>46</v>
      </c>
      <c r="K136" s="191">
        <v>199</v>
      </c>
      <c r="L136" s="1" t="s">
        <v>121</v>
      </c>
      <c r="M136" s="189" t="str">
        <f t="shared" si="4"/>
        <v>Electricity DistributionHorizon PowerNetwork ReliabilityNQR 2The number of premises of small use customers to which the supply of electricity has been interrupted more than 16 times in a year {Sch 1, section 5(b) and section 12(1)(b) of the NQ&amp;R Code}</v>
      </c>
      <c r="N136" s="190">
        <f t="shared" si="5"/>
        <v>199</v>
      </c>
    </row>
    <row r="137" spans="1:16" hidden="1" x14ac:dyDescent="0.35">
      <c r="A137" s="1" t="s">
        <v>12</v>
      </c>
      <c r="B137" s="1" t="s">
        <v>13</v>
      </c>
      <c r="C137" s="1" t="s">
        <v>114</v>
      </c>
      <c r="D137" s="43" t="s">
        <v>122</v>
      </c>
      <c r="E137" s="43" t="s">
        <v>123</v>
      </c>
      <c r="F137" s="40" t="s">
        <v>48</v>
      </c>
      <c r="G137" s="40" t="s">
        <v>48</v>
      </c>
      <c r="H137" s="40" t="s">
        <v>48</v>
      </c>
      <c r="I137" s="40" t="s">
        <v>48</v>
      </c>
      <c r="J137" s="40" t="s">
        <v>48</v>
      </c>
      <c r="K137" s="191" t="s">
        <v>48</v>
      </c>
      <c r="L137" s="1"/>
      <c r="M137" s="189" t="str">
        <f t="shared" si="4"/>
        <v>Electricity DistributionHorizon PowerNetwork ReliabilityNQR 3For each discrete area, the average length of interruptions of supply to customer premises - Perth CBD {Sch 1, section 11(a) of the NQ&amp;R Code}</v>
      </c>
      <c r="N137" s="190" t="str">
        <f t="shared" si="5"/>
        <v>n/a</v>
      </c>
    </row>
    <row r="138" spans="1:16" hidden="1" x14ac:dyDescent="0.35">
      <c r="A138" s="1" t="s">
        <v>12</v>
      </c>
      <c r="B138" s="1" t="s">
        <v>13</v>
      </c>
      <c r="C138" s="1" t="s">
        <v>114</v>
      </c>
      <c r="D138" s="43" t="s">
        <v>122</v>
      </c>
      <c r="E138" s="43" t="s">
        <v>124</v>
      </c>
      <c r="F138" s="40" t="s">
        <v>48</v>
      </c>
      <c r="G138" s="40" t="s">
        <v>48</v>
      </c>
      <c r="H138" s="40" t="s">
        <v>48</v>
      </c>
      <c r="I138" s="40" t="s">
        <v>48</v>
      </c>
      <c r="J138" s="40" t="s">
        <v>48</v>
      </c>
      <c r="K138" s="191" t="s">
        <v>48</v>
      </c>
      <c r="L138" s="1"/>
      <c r="M138" s="189" t="str">
        <f t="shared" si="4"/>
        <v>Electricity DistributionHorizon PowerNetwork ReliabilityNQR 3For each discrete area, the average length of interruptions of supply to customer premises - Urban areas other than the Perth CBD {Sch 1, section 11(a) of the NQ&amp;R Code}</v>
      </c>
      <c r="N138" s="190" t="str">
        <f t="shared" si="5"/>
        <v>n/a</v>
      </c>
    </row>
    <row r="139" spans="1:16" hidden="1" x14ac:dyDescent="0.35">
      <c r="A139" s="1" t="s">
        <v>12</v>
      </c>
      <c r="B139" s="1" t="s">
        <v>13</v>
      </c>
      <c r="C139" s="1" t="s">
        <v>114</v>
      </c>
      <c r="D139" s="43" t="s">
        <v>122</v>
      </c>
      <c r="E139" s="43" t="s">
        <v>125</v>
      </c>
      <c r="F139" s="40">
        <v>103.42</v>
      </c>
      <c r="G139" s="133">
        <v>108.24</v>
      </c>
      <c r="H139" s="134">
        <v>98.12</v>
      </c>
      <c r="I139" s="40">
        <v>109.1</v>
      </c>
      <c r="J139" s="37">
        <v>108.74</v>
      </c>
      <c r="K139" s="200">
        <v>107</v>
      </c>
      <c r="L139" s="43"/>
      <c r="M139" s="189" t="str">
        <f t="shared" si="4"/>
        <v>Electricity DistributionHorizon PowerNetwork ReliabilityNQR 3For each discrete area, the average length of interruptions of supply to customer premises - all other areas of the State {Sch 1, section 11(a) of the NQ&amp;R Code}</v>
      </c>
      <c r="N139" s="190">
        <f t="shared" si="5"/>
        <v>107</v>
      </c>
      <c r="O139" s="167"/>
      <c r="P139" s="167"/>
    </row>
    <row r="140" spans="1:16" hidden="1" x14ac:dyDescent="0.35">
      <c r="A140" s="1" t="s">
        <v>12</v>
      </c>
      <c r="B140" s="1" t="s">
        <v>13</v>
      </c>
      <c r="C140" s="1" t="s">
        <v>114</v>
      </c>
      <c r="D140" s="43" t="s">
        <v>126</v>
      </c>
      <c r="E140" s="43" t="s">
        <v>127</v>
      </c>
      <c r="F140" s="40" t="s">
        <v>48</v>
      </c>
      <c r="G140" s="40" t="s">
        <v>48</v>
      </c>
      <c r="H140" s="40" t="s">
        <v>48</v>
      </c>
      <c r="I140" s="40" t="s">
        <v>48</v>
      </c>
      <c r="J140" s="40" t="s">
        <v>48</v>
      </c>
      <c r="K140" s="191" t="s">
        <v>48</v>
      </c>
      <c r="L140" s="1"/>
      <c r="M140" s="189" t="str">
        <f t="shared" si="4"/>
        <v>Electricity DistributionHorizon PowerNetwork ReliabilityNQR 4For each discrete area, the average number of interruptions of supply to customer premises - Perth CBD {Sch 1, section 11(b) of the NQ&amp;R Code}</v>
      </c>
      <c r="N140" s="190" t="str">
        <f t="shared" si="5"/>
        <v>n/a</v>
      </c>
    </row>
    <row r="141" spans="1:16" hidden="1" x14ac:dyDescent="0.35">
      <c r="A141" s="1" t="s">
        <v>12</v>
      </c>
      <c r="B141" s="1" t="s">
        <v>13</v>
      </c>
      <c r="C141" s="1" t="s">
        <v>114</v>
      </c>
      <c r="D141" s="43" t="s">
        <v>126</v>
      </c>
      <c r="E141" s="43" t="s">
        <v>128</v>
      </c>
      <c r="F141" s="40" t="s">
        <v>48</v>
      </c>
      <c r="G141" s="40" t="s">
        <v>48</v>
      </c>
      <c r="H141" s="40" t="s">
        <v>48</v>
      </c>
      <c r="I141" s="40" t="s">
        <v>48</v>
      </c>
      <c r="J141" s="40" t="s">
        <v>48</v>
      </c>
      <c r="K141" s="191" t="s">
        <v>48</v>
      </c>
      <c r="L141" s="1"/>
      <c r="M141" s="189" t="str">
        <f t="shared" si="4"/>
        <v>Electricity DistributionHorizon PowerNetwork ReliabilityNQR 4For each discrete area, the average number of interruptions of supply to customer premises - Urban areas other than the Perth CBD {Sch 1, section 11(b) of the NQ&amp;R Code}</v>
      </c>
      <c r="N141" s="190" t="str">
        <f t="shared" si="5"/>
        <v>n/a</v>
      </c>
    </row>
    <row r="142" spans="1:16" hidden="1" x14ac:dyDescent="0.35">
      <c r="A142" s="1" t="s">
        <v>12</v>
      </c>
      <c r="B142" s="1" t="s">
        <v>13</v>
      </c>
      <c r="C142" s="1" t="s">
        <v>114</v>
      </c>
      <c r="D142" s="43" t="s">
        <v>126</v>
      </c>
      <c r="E142" s="43" t="s">
        <v>129</v>
      </c>
      <c r="F142" s="41">
        <v>3.33</v>
      </c>
      <c r="G142" s="135">
        <v>2.69</v>
      </c>
      <c r="H142" s="136">
        <v>2.39</v>
      </c>
      <c r="I142" s="41">
        <v>2.14</v>
      </c>
      <c r="J142" s="55">
        <v>2.0649999999999999</v>
      </c>
      <c r="K142" s="201">
        <v>2.2999999999999998</v>
      </c>
      <c r="L142" s="43"/>
      <c r="M142" s="189" t="str">
        <f t="shared" si="4"/>
        <v>Electricity DistributionHorizon PowerNetwork ReliabilityNQR 4For each discrete area, the average number of interruptions of supply to customer premises - all other areas of the State {Sch 1, section 11(b) of the NQ&amp;R Code}</v>
      </c>
      <c r="N142" s="190">
        <f t="shared" si="5"/>
        <v>2.2999999999999998</v>
      </c>
    </row>
    <row r="143" spans="1:16" hidden="1" x14ac:dyDescent="0.35">
      <c r="A143" s="1" t="s">
        <v>12</v>
      </c>
      <c r="B143" s="1" t="s">
        <v>13</v>
      </c>
      <c r="C143" s="1" t="s">
        <v>114</v>
      </c>
      <c r="D143" s="43" t="s">
        <v>130</v>
      </c>
      <c r="E143" s="43" t="s">
        <v>131</v>
      </c>
      <c r="F143" s="40" t="s">
        <v>48</v>
      </c>
      <c r="G143" s="40" t="s">
        <v>48</v>
      </c>
      <c r="H143" s="40" t="s">
        <v>48</v>
      </c>
      <c r="I143" s="40" t="s">
        <v>48</v>
      </c>
      <c r="J143" s="40" t="s">
        <v>48</v>
      </c>
      <c r="K143" s="191" t="s">
        <v>48</v>
      </c>
      <c r="L143" s="43"/>
      <c r="M143" s="189" t="str">
        <f t="shared" si="4"/>
        <v>Electricity DistributionHorizon PowerNetwork ReliabilityNQR 5For each discrete area, the average percentage of time that electricity has been supplied to customer premises - Perth CBD {Sch 1, section 11(c) of the NQ&amp;R Code}</v>
      </c>
      <c r="N143" s="190" t="str">
        <f t="shared" si="5"/>
        <v>n/a</v>
      </c>
    </row>
    <row r="144" spans="1:16" hidden="1" x14ac:dyDescent="0.35">
      <c r="A144" s="1" t="s">
        <v>12</v>
      </c>
      <c r="B144" s="1" t="s">
        <v>13</v>
      </c>
      <c r="C144" s="1" t="s">
        <v>114</v>
      </c>
      <c r="D144" s="43" t="s">
        <v>130</v>
      </c>
      <c r="E144" s="43" t="s">
        <v>132</v>
      </c>
      <c r="F144" s="40" t="s">
        <v>48</v>
      </c>
      <c r="G144" s="40" t="s">
        <v>48</v>
      </c>
      <c r="H144" s="40" t="s">
        <v>48</v>
      </c>
      <c r="I144" s="40" t="s">
        <v>48</v>
      </c>
      <c r="J144" s="40" t="s">
        <v>48</v>
      </c>
      <c r="K144" s="191" t="s">
        <v>48</v>
      </c>
      <c r="L144" s="43"/>
      <c r="M144" s="189" t="str">
        <f t="shared" si="4"/>
        <v>Electricity DistributionHorizon PowerNetwork ReliabilityNQR 5For each discrete area, the average percentage of time that electricity has been supplied to customer premises - Urban areas other than the Perth CBD {Sch 1, section 11(c) of the NQ&amp;R Code}</v>
      </c>
      <c r="N144" s="190" t="str">
        <f t="shared" si="5"/>
        <v>n/a</v>
      </c>
    </row>
    <row r="145" spans="1:14" hidden="1" x14ac:dyDescent="0.35">
      <c r="A145" s="1" t="s">
        <v>12</v>
      </c>
      <c r="B145" s="1" t="s">
        <v>13</v>
      </c>
      <c r="C145" s="1" t="s">
        <v>114</v>
      </c>
      <c r="D145" s="43" t="s">
        <v>130</v>
      </c>
      <c r="E145" s="43" t="s">
        <v>133</v>
      </c>
      <c r="F145" s="41">
        <v>99.983999999999995</v>
      </c>
      <c r="G145" s="135">
        <v>99.983000000000004</v>
      </c>
      <c r="H145" s="136">
        <v>99.980999999999995</v>
      </c>
      <c r="I145" s="41">
        <v>99.98</v>
      </c>
      <c r="J145" s="55">
        <v>99.98</v>
      </c>
      <c r="K145" s="201">
        <v>99.98</v>
      </c>
      <c r="L145" s="43"/>
      <c r="M145" s="189" t="str">
        <f t="shared" si="4"/>
        <v>Electricity DistributionHorizon PowerNetwork ReliabilityNQR 5For each discrete area, the average percentage of time that electricity has been supplied to customer premises - All other areas of the State {Sch 1, section 11(c) of the NQ&amp;R Code}</v>
      </c>
      <c r="N145" s="190">
        <f t="shared" si="5"/>
        <v>99.98</v>
      </c>
    </row>
    <row r="146" spans="1:14" hidden="1" x14ac:dyDescent="0.35">
      <c r="A146" s="1" t="s">
        <v>12</v>
      </c>
      <c r="B146" s="1" t="s">
        <v>13</v>
      </c>
      <c r="C146" s="1" t="s">
        <v>114</v>
      </c>
      <c r="D146" s="1" t="s">
        <v>134</v>
      </c>
      <c r="E146" s="1" t="s">
        <v>135</v>
      </c>
      <c r="F146" s="40" t="s">
        <v>48</v>
      </c>
      <c r="G146" s="40" t="s">
        <v>48</v>
      </c>
      <c r="H146" s="40" t="s">
        <v>48</v>
      </c>
      <c r="I146" s="40" t="s">
        <v>48</v>
      </c>
      <c r="J146" s="40" t="s">
        <v>48</v>
      </c>
      <c r="K146" s="191" t="s">
        <v>48</v>
      </c>
      <c r="L146" s="43"/>
      <c r="M146" s="189" t="str">
        <f t="shared" si="4"/>
        <v>Electricity DistributionHorizon PowerNetwork ReliabilityNQR 6For each discrete area, the average total length of all interruptions of supply to customer premises expressed in minutes - Perth CBD {Sch 1, section 11(d) of the NQ&amp;R Code}</v>
      </c>
      <c r="N146" s="190" t="str">
        <f t="shared" si="5"/>
        <v>n/a</v>
      </c>
    </row>
    <row r="147" spans="1:14" hidden="1" x14ac:dyDescent="0.35">
      <c r="A147" s="1" t="s">
        <v>12</v>
      </c>
      <c r="B147" s="1" t="s">
        <v>13</v>
      </c>
      <c r="C147" s="1" t="s">
        <v>114</v>
      </c>
      <c r="D147" s="1" t="s">
        <v>134</v>
      </c>
      <c r="E147" s="1" t="s">
        <v>136</v>
      </c>
      <c r="F147" s="40" t="s">
        <v>48</v>
      </c>
      <c r="G147" s="40" t="s">
        <v>48</v>
      </c>
      <c r="H147" s="40" t="s">
        <v>48</v>
      </c>
      <c r="I147" s="40" t="s">
        <v>48</v>
      </c>
      <c r="J147" s="40" t="s">
        <v>48</v>
      </c>
      <c r="K147" s="191" t="s">
        <v>48</v>
      </c>
      <c r="L147" s="43"/>
      <c r="M147" s="189" t="str">
        <f t="shared" si="4"/>
        <v>Electricity DistributionHorizon PowerNetwork ReliabilityNQR 6For each discrete area, the average total length of all interruptions of supply to customer premises expressed in minutes - Urban areas other than the Perth CBD {Sch 1, section 11(d) of the NQ&amp;R Code}</v>
      </c>
      <c r="N147" s="190" t="str">
        <f t="shared" si="5"/>
        <v>n/a</v>
      </c>
    </row>
    <row r="148" spans="1:14" hidden="1" x14ac:dyDescent="0.35">
      <c r="A148" s="1" t="s">
        <v>12</v>
      </c>
      <c r="B148" s="1" t="s">
        <v>13</v>
      </c>
      <c r="C148" s="1" t="s">
        <v>114</v>
      </c>
      <c r="D148" s="1" t="s">
        <v>134</v>
      </c>
      <c r="E148" s="1" t="s">
        <v>137</v>
      </c>
      <c r="F148" s="40">
        <v>338.45</v>
      </c>
      <c r="G148" s="133">
        <v>292.66000000000003</v>
      </c>
      <c r="H148" s="134">
        <v>225.85</v>
      </c>
      <c r="I148" s="40">
        <v>234</v>
      </c>
      <c r="J148" s="37">
        <v>226</v>
      </c>
      <c r="K148" s="200">
        <v>246</v>
      </c>
      <c r="L148" s="43"/>
      <c r="M148" s="189" t="str">
        <f t="shared" si="4"/>
        <v>Electricity DistributionHorizon PowerNetwork ReliabilityNQR 6For each discrete area, the average total length of all interruptions of supply to customer premises expressed in minutes - all other areas of the State {Sch 1, section 11(d) of the NQ&amp;R Code}</v>
      </c>
      <c r="N148" s="190">
        <f t="shared" si="5"/>
        <v>246</v>
      </c>
    </row>
    <row r="149" spans="1:14" hidden="1" x14ac:dyDescent="0.35">
      <c r="A149" s="1" t="s">
        <v>12</v>
      </c>
      <c r="B149" s="1" t="s">
        <v>13</v>
      </c>
      <c r="C149" s="1" t="s">
        <v>114</v>
      </c>
      <c r="D149" s="1" t="s">
        <v>138</v>
      </c>
      <c r="E149" s="1" t="s">
        <v>139</v>
      </c>
      <c r="F149" s="40">
        <v>233.3</v>
      </c>
      <c r="G149" s="40">
        <v>152</v>
      </c>
      <c r="H149" s="76">
        <v>233.9</v>
      </c>
      <c r="I149" s="40">
        <v>315</v>
      </c>
      <c r="J149" s="40">
        <v>204.1</v>
      </c>
      <c r="K149" s="191">
        <v>233.6</v>
      </c>
      <c r="L149" s="43"/>
      <c r="M149" s="189" t="str">
        <f t="shared" si="4"/>
        <v>Electricity DistributionHorizon PowerNetwork ReliabilityNQR 7Overall distribution network SAIDI - Total Network</v>
      </c>
      <c r="N149" s="190">
        <f t="shared" si="5"/>
        <v>233.6</v>
      </c>
    </row>
    <row r="150" spans="1:14" hidden="1" x14ac:dyDescent="0.35">
      <c r="A150" s="1" t="s">
        <v>12</v>
      </c>
      <c r="B150" s="1" t="s">
        <v>13</v>
      </c>
      <c r="C150" s="1" t="s">
        <v>114</v>
      </c>
      <c r="D150" s="1" t="s">
        <v>138</v>
      </c>
      <c r="E150" s="1" t="s">
        <v>140</v>
      </c>
      <c r="F150" s="40" t="s">
        <v>48</v>
      </c>
      <c r="G150" s="40" t="s">
        <v>48</v>
      </c>
      <c r="H150" s="40" t="s">
        <v>48</v>
      </c>
      <c r="I150" s="40" t="s">
        <v>48</v>
      </c>
      <c r="J150" s="40" t="s">
        <v>48</v>
      </c>
      <c r="K150" s="191" t="s">
        <v>48</v>
      </c>
      <c r="L150" s="43"/>
      <c r="M150" s="189" t="str">
        <f t="shared" si="4"/>
        <v>Electricity DistributionHorizon PowerNetwork ReliabilityNQR 7Overall distribution network SAIDI - CBD</v>
      </c>
      <c r="N150" s="190" t="str">
        <f t="shared" si="5"/>
        <v>n/a</v>
      </c>
    </row>
    <row r="151" spans="1:14" hidden="1" x14ac:dyDescent="0.35">
      <c r="A151" s="1" t="s">
        <v>12</v>
      </c>
      <c r="B151" s="1" t="s">
        <v>13</v>
      </c>
      <c r="C151" s="1" t="s">
        <v>114</v>
      </c>
      <c r="D151" s="1" t="s">
        <v>138</v>
      </c>
      <c r="E151" s="1" t="s">
        <v>141</v>
      </c>
      <c r="F151" s="40">
        <v>2.4</v>
      </c>
      <c r="G151" s="40">
        <v>62</v>
      </c>
      <c r="H151" s="76">
        <v>38.299999999999997</v>
      </c>
      <c r="I151" s="40">
        <v>200</v>
      </c>
      <c r="J151" s="40">
        <v>85.5</v>
      </c>
      <c r="K151" s="191">
        <v>53.3</v>
      </c>
      <c r="L151" s="1"/>
      <c r="M151" s="189" t="str">
        <f t="shared" si="4"/>
        <v>Electricity DistributionHorizon PowerNetwork ReliabilityNQR 7Overall distribution network SAIDI - Urban</v>
      </c>
      <c r="N151" s="190">
        <f t="shared" si="5"/>
        <v>53.3</v>
      </c>
    </row>
    <row r="152" spans="1:14" hidden="1" x14ac:dyDescent="0.35">
      <c r="A152" s="1" t="s">
        <v>12</v>
      </c>
      <c r="B152" s="1" t="s">
        <v>13</v>
      </c>
      <c r="C152" s="1" t="s">
        <v>114</v>
      </c>
      <c r="D152" s="1" t="s">
        <v>138</v>
      </c>
      <c r="E152" s="1" t="s">
        <v>142</v>
      </c>
      <c r="F152" s="66">
        <v>209.3</v>
      </c>
      <c r="G152" s="66">
        <v>111</v>
      </c>
      <c r="H152" s="66">
        <v>232.7</v>
      </c>
      <c r="I152" s="66">
        <v>309</v>
      </c>
      <c r="J152" s="66">
        <v>214.6</v>
      </c>
      <c r="K152" s="193">
        <v>220.4</v>
      </c>
      <c r="L152" s="1"/>
      <c r="M152" s="189" t="str">
        <f t="shared" si="4"/>
        <v>Electricity DistributionHorizon PowerNetwork ReliabilityNQR 7Overall distribution network SAIDI - Short Rural</v>
      </c>
      <c r="N152" s="190">
        <f t="shared" si="5"/>
        <v>220.4</v>
      </c>
    </row>
    <row r="153" spans="1:14" hidden="1" x14ac:dyDescent="0.35">
      <c r="A153" s="1" t="s">
        <v>12</v>
      </c>
      <c r="B153" s="1" t="s">
        <v>13</v>
      </c>
      <c r="C153" s="1" t="s">
        <v>114</v>
      </c>
      <c r="D153" s="1" t="s">
        <v>138</v>
      </c>
      <c r="E153" s="1" t="s">
        <v>143</v>
      </c>
      <c r="F153" s="66">
        <v>846.4</v>
      </c>
      <c r="G153" s="66">
        <v>1164</v>
      </c>
      <c r="H153" s="66">
        <v>1083.7</v>
      </c>
      <c r="I153" s="66">
        <v>949</v>
      </c>
      <c r="J153" s="66">
        <v>646</v>
      </c>
      <c r="K153" s="193">
        <v>1190.5</v>
      </c>
      <c r="L153" s="1"/>
      <c r="M153" s="189" t="str">
        <f t="shared" si="4"/>
        <v>Electricity DistributionHorizon PowerNetwork ReliabilityNQR 7Overall distribution network SAIDI - Long Rural</v>
      </c>
      <c r="N153" s="190">
        <f t="shared" si="5"/>
        <v>1190.5</v>
      </c>
    </row>
    <row r="154" spans="1:14" hidden="1" x14ac:dyDescent="0.35">
      <c r="A154" s="1" t="s">
        <v>12</v>
      </c>
      <c r="B154" s="1" t="s">
        <v>13</v>
      </c>
      <c r="C154" s="1" t="s">
        <v>114</v>
      </c>
      <c r="D154" s="1" t="s">
        <v>144</v>
      </c>
      <c r="E154" s="1" t="s">
        <v>145</v>
      </c>
      <c r="F154" s="40">
        <v>125.2</v>
      </c>
      <c r="G154" s="40">
        <v>83</v>
      </c>
      <c r="H154" s="40">
        <v>178.4</v>
      </c>
      <c r="I154" s="40">
        <v>135</v>
      </c>
      <c r="J154" s="40">
        <v>114.8</v>
      </c>
      <c r="K154" s="191">
        <v>154.80000000000001</v>
      </c>
      <c r="L154" s="1"/>
      <c r="M154" s="189" t="str">
        <f t="shared" si="4"/>
        <v>Electricity DistributionHorizon PowerNetwork ReliabilityNQR 10Normalised distribution network SAIDI - Total Network</v>
      </c>
      <c r="N154" s="190">
        <f t="shared" si="5"/>
        <v>154.80000000000001</v>
      </c>
    </row>
    <row r="155" spans="1:14" hidden="1" x14ac:dyDescent="0.35">
      <c r="A155" s="1" t="s">
        <v>12</v>
      </c>
      <c r="B155" s="1" t="s">
        <v>13</v>
      </c>
      <c r="C155" s="1" t="s">
        <v>114</v>
      </c>
      <c r="D155" s="1" t="s">
        <v>144</v>
      </c>
      <c r="E155" s="1" t="s">
        <v>146</v>
      </c>
      <c r="F155" s="76" t="s">
        <v>48</v>
      </c>
      <c r="G155" s="76" t="s">
        <v>48</v>
      </c>
      <c r="H155" s="76" t="s">
        <v>48</v>
      </c>
      <c r="I155" s="76" t="s">
        <v>48</v>
      </c>
      <c r="J155" s="76" t="s">
        <v>48</v>
      </c>
      <c r="K155" s="202" t="s">
        <v>48</v>
      </c>
      <c r="L155" s="1"/>
      <c r="M155" s="189" t="str">
        <f t="shared" si="4"/>
        <v>Electricity DistributionHorizon PowerNetwork ReliabilityNQR 10Normalised distribution network SAIDI - CBD</v>
      </c>
      <c r="N155" s="190" t="str">
        <f t="shared" si="5"/>
        <v>n/a</v>
      </c>
    </row>
    <row r="156" spans="1:14" hidden="1" x14ac:dyDescent="0.35">
      <c r="A156" s="1" t="s">
        <v>12</v>
      </c>
      <c r="B156" s="1" t="s">
        <v>13</v>
      </c>
      <c r="C156" s="1" t="s">
        <v>114</v>
      </c>
      <c r="D156" s="1" t="s">
        <v>144</v>
      </c>
      <c r="E156" s="1" t="s">
        <v>147</v>
      </c>
      <c r="F156" s="40">
        <v>0</v>
      </c>
      <c r="G156" s="40">
        <v>56</v>
      </c>
      <c r="H156" s="40">
        <v>32.799999999999997</v>
      </c>
      <c r="I156" s="40">
        <v>44</v>
      </c>
      <c r="J156" s="40">
        <v>45.7</v>
      </c>
      <c r="K156" s="191">
        <v>19.3</v>
      </c>
      <c r="L156" s="1"/>
      <c r="M156" s="189" t="str">
        <f t="shared" si="4"/>
        <v>Electricity DistributionHorizon PowerNetwork ReliabilityNQR 10Normalised distribution network SAIDI - Urban</v>
      </c>
      <c r="N156" s="190">
        <f t="shared" si="5"/>
        <v>19.3</v>
      </c>
    </row>
    <row r="157" spans="1:14" hidden="1" x14ac:dyDescent="0.35">
      <c r="A157" s="1" t="s">
        <v>12</v>
      </c>
      <c r="B157" s="1" t="s">
        <v>13</v>
      </c>
      <c r="C157" s="1" t="s">
        <v>114</v>
      </c>
      <c r="D157" s="1" t="s">
        <v>144</v>
      </c>
      <c r="E157" s="1" t="s">
        <v>148</v>
      </c>
      <c r="F157" s="40">
        <v>55.6</v>
      </c>
      <c r="G157" s="40">
        <v>53</v>
      </c>
      <c r="H157" s="40">
        <v>173.8</v>
      </c>
      <c r="I157" s="40">
        <v>121</v>
      </c>
      <c r="J157" s="40">
        <v>121.9</v>
      </c>
      <c r="K157" s="191">
        <v>146.80000000000001</v>
      </c>
      <c r="L157" s="1"/>
      <c r="M157" s="189" t="str">
        <f t="shared" si="4"/>
        <v>Electricity DistributionHorizon PowerNetwork ReliabilityNQR 10Normalised distribution network SAIDI - Short Rural</v>
      </c>
      <c r="N157" s="190">
        <f t="shared" si="5"/>
        <v>146.80000000000001</v>
      </c>
    </row>
    <row r="158" spans="1:14" hidden="1" x14ac:dyDescent="0.35">
      <c r="A158" s="1" t="s">
        <v>12</v>
      </c>
      <c r="B158" s="1" t="s">
        <v>13</v>
      </c>
      <c r="C158" s="1" t="s">
        <v>114</v>
      </c>
      <c r="D158" s="1" t="s">
        <v>144</v>
      </c>
      <c r="E158" s="1" t="s">
        <v>149</v>
      </c>
      <c r="F158" s="40">
        <v>80.900000000000006</v>
      </c>
      <c r="G158" s="40">
        <v>750</v>
      </c>
      <c r="H158" s="40">
        <v>878.7</v>
      </c>
      <c r="I158" s="40">
        <v>800</v>
      </c>
      <c r="J158" s="40">
        <v>354</v>
      </c>
      <c r="K158" s="191">
        <v>862.3</v>
      </c>
      <c r="L158" s="1"/>
      <c r="M158" s="189" t="str">
        <f t="shared" si="4"/>
        <v>Electricity DistributionHorizon PowerNetwork ReliabilityNQR 10Normalised distribution network SAIDI - Long Rural</v>
      </c>
      <c r="N158" s="190">
        <f t="shared" si="5"/>
        <v>862.3</v>
      </c>
    </row>
    <row r="159" spans="1:14" hidden="1" x14ac:dyDescent="0.35">
      <c r="A159" s="1" t="s">
        <v>12</v>
      </c>
      <c r="B159" s="1" t="s">
        <v>13</v>
      </c>
      <c r="C159" s="1" t="s">
        <v>114</v>
      </c>
      <c r="D159" s="1" t="s">
        <v>150</v>
      </c>
      <c r="E159" s="1" t="s">
        <v>151</v>
      </c>
      <c r="F159" s="41">
        <v>2.56</v>
      </c>
      <c r="G159" s="41">
        <v>1.5</v>
      </c>
      <c r="H159" s="41">
        <v>1.94</v>
      </c>
      <c r="I159" s="41">
        <v>2.5499999999999998</v>
      </c>
      <c r="J159" s="41">
        <v>2.2799999999999998</v>
      </c>
      <c r="K159" s="203">
        <v>2.48</v>
      </c>
      <c r="L159" s="1"/>
      <c r="M159" s="189" t="str">
        <f t="shared" si="4"/>
        <v>Electricity DistributionHorizon PowerNetwork ReliabilityNQR 11Overall distribution network SAIFI - Total Network</v>
      </c>
      <c r="N159" s="190">
        <f t="shared" si="5"/>
        <v>2.48</v>
      </c>
    </row>
    <row r="160" spans="1:14" hidden="1" x14ac:dyDescent="0.35">
      <c r="A160" s="1" t="s">
        <v>12</v>
      </c>
      <c r="B160" s="1" t="s">
        <v>13</v>
      </c>
      <c r="C160" s="1" t="s">
        <v>114</v>
      </c>
      <c r="D160" s="1" t="s">
        <v>150</v>
      </c>
      <c r="E160" s="1" t="s">
        <v>152</v>
      </c>
      <c r="F160" s="40" t="s">
        <v>48</v>
      </c>
      <c r="G160" s="40" t="s">
        <v>48</v>
      </c>
      <c r="H160" s="40" t="s">
        <v>48</v>
      </c>
      <c r="I160" s="40" t="s">
        <v>48</v>
      </c>
      <c r="J160" s="40" t="s">
        <v>48</v>
      </c>
      <c r="K160" s="191" t="s">
        <v>48</v>
      </c>
      <c r="L160" s="1"/>
      <c r="M160" s="189" t="str">
        <f t="shared" si="4"/>
        <v>Electricity DistributionHorizon PowerNetwork ReliabilityNQR 11Overall distribution network SAIFI - CBD</v>
      </c>
      <c r="N160" s="190" t="str">
        <f t="shared" si="5"/>
        <v>n/a</v>
      </c>
    </row>
    <row r="161" spans="1:14" hidden="1" x14ac:dyDescent="0.35">
      <c r="A161" s="1" t="s">
        <v>12</v>
      </c>
      <c r="B161" s="1" t="s">
        <v>13</v>
      </c>
      <c r="C161" s="1" t="s">
        <v>114</v>
      </c>
      <c r="D161" s="1" t="s">
        <v>150</v>
      </c>
      <c r="E161" s="1" t="s">
        <v>153</v>
      </c>
      <c r="F161" s="41">
        <v>0.01</v>
      </c>
      <c r="G161" s="41">
        <v>1.27</v>
      </c>
      <c r="H161" s="41">
        <v>0.38</v>
      </c>
      <c r="I161" s="41">
        <v>1.1499999999999999</v>
      </c>
      <c r="J161" s="41">
        <v>1.64</v>
      </c>
      <c r="K161" s="203">
        <v>0.55000000000000004</v>
      </c>
      <c r="L161" s="1"/>
      <c r="M161" s="189" t="str">
        <f t="shared" si="4"/>
        <v>Electricity DistributionHorizon PowerNetwork ReliabilityNQR 11Overall distribution network SAIFI - Urban</v>
      </c>
      <c r="N161" s="190">
        <f t="shared" si="5"/>
        <v>0.55000000000000004</v>
      </c>
    </row>
    <row r="162" spans="1:14" hidden="1" x14ac:dyDescent="0.35">
      <c r="A162" s="1" t="s">
        <v>12</v>
      </c>
      <c r="B162" s="1" t="s">
        <v>13</v>
      </c>
      <c r="C162" s="1" t="s">
        <v>114</v>
      </c>
      <c r="D162" s="1" t="s">
        <v>150</v>
      </c>
      <c r="E162" s="1" t="s">
        <v>154</v>
      </c>
      <c r="F162" s="41">
        <v>0.36</v>
      </c>
      <c r="G162" s="41">
        <v>1.24</v>
      </c>
      <c r="H162" s="41">
        <v>2</v>
      </c>
      <c r="I162" s="41">
        <v>2.5099999999999998</v>
      </c>
      <c r="J162" s="41">
        <v>2.36</v>
      </c>
      <c r="K162" s="203">
        <v>2.4900000000000002</v>
      </c>
      <c r="L162" s="1"/>
      <c r="M162" s="189" t="str">
        <f t="shared" si="4"/>
        <v>Electricity DistributionHorizon PowerNetwork ReliabilityNQR 11Overall distribution network SAIFI - Short Rural</v>
      </c>
      <c r="N162" s="190">
        <f t="shared" si="5"/>
        <v>2.4900000000000002</v>
      </c>
    </row>
    <row r="163" spans="1:14" hidden="1" x14ac:dyDescent="0.35">
      <c r="A163" s="1" t="s">
        <v>12</v>
      </c>
      <c r="B163" s="1" t="s">
        <v>13</v>
      </c>
      <c r="C163" s="1" t="s">
        <v>114</v>
      </c>
      <c r="D163" s="1" t="s">
        <v>150</v>
      </c>
      <c r="E163" s="1" t="s">
        <v>155</v>
      </c>
      <c r="F163" s="41">
        <v>8.2799999999999994</v>
      </c>
      <c r="G163" s="41">
        <v>7.1</v>
      </c>
      <c r="H163" s="41">
        <v>7.48</v>
      </c>
      <c r="I163" s="41">
        <v>9.59</v>
      </c>
      <c r="J163" s="41">
        <v>4.33</v>
      </c>
      <c r="K163" s="203">
        <v>9.24</v>
      </c>
      <c r="L163" s="1"/>
      <c r="M163" s="189" t="str">
        <f t="shared" si="4"/>
        <v>Electricity DistributionHorizon PowerNetwork ReliabilityNQR 11Overall distribution network SAIFI - Long Rural</v>
      </c>
      <c r="N163" s="190">
        <f t="shared" si="5"/>
        <v>9.24</v>
      </c>
    </row>
    <row r="164" spans="1:14" hidden="1" x14ac:dyDescent="0.35">
      <c r="A164" s="1" t="s">
        <v>12</v>
      </c>
      <c r="B164" s="1" t="s">
        <v>13</v>
      </c>
      <c r="C164" s="1" t="s">
        <v>114</v>
      </c>
      <c r="D164" s="1" t="s">
        <v>156</v>
      </c>
      <c r="E164" s="1" t="s">
        <v>157</v>
      </c>
      <c r="F164" s="41">
        <v>2.11</v>
      </c>
      <c r="G164" s="41">
        <v>1.1100000000000001</v>
      </c>
      <c r="H164" s="41">
        <v>1.7</v>
      </c>
      <c r="I164" s="41">
        <v>1.96</v>
      </c>
      <c r="J164" s="41">
        <v>1.8</v>
      </c>
      <c r="K164" s="203">
        <v>2.11</v>
      </c>
      <c r="L164" s="1"/>
      <c r="M164" s="189" t="str">
        <f t="shared" si="4"/>
        <v>Electricity DistributionHorizon PowerNetwork ReliabilityNQR 14Normalised distribution network SAIFI - Total Network</v>
      </c>
      <c r="N164" s="190">
        <f t="shared" si="5"/>
        <v>2.11</v>
      </c>
    </row>
    <row r="165" spans="1:14" hidden="1" x14ac:dyDescent="0.35">
      <c r="A165" s="1" t="s">
        <v>12</v>
      </c>
      <c r="B165" s="1" t="s">
        <v>13</v>
      </c>
      <c r="C165" s="1" t="s">
        <v>114</v>
      </c>
      <c r="D165" s="1" t="s">
        <v>156</v>
      </c>
      <c r="E165" s="1" t="s">
        <v>158</v>
      </c>
      <c r="F165" s="40" t="s">
        <v>48</v>
      </c>
      <c r="G165" s="40" t="s">
        <v>48</v>
      </c>
      <c r="H165" s="40" t="s">
        <v>48</v>
      </c>
      <c r="I165" s="40" t="s">
        <v>48</v>
      </c>
      <c r="J165" s="40" t="s">
        <v>48</v>
      </c>
      <c r="K165" s="191" t="s">
        <v>48</v>
      </c>
      <c r="L165" s="1"/>
      <c r="M165" s="189" t="str">
        <f t="shared" si="4"/>
        <v>Electricity DistributionHorizon PowerNetwork ReliabilityNQR 14Normalised distribution network SAIFI - CBD</v>
      </c>
      <c r="N165" s="190" t="str">
        <f t="shared" si="5"/>
        <v>n/a</v>
      </c>
    </row>
    <row r="166" spans="1:14" hidden="1" x14ac:dyDescent="0.35">
      <c r="A166" s="1" t="s">
        <v>12</v>
      </c>
      <c r="B166" s="1" t="s">
        <v>13</v>
      </c>
      <c r="C166" s="1" t="s">
        <v>114</v>
      </c>
      <c r="D166" s="1" t="s">
        <v>156</v>
      </c>
      <c r="E166" s="1" t="s">
        <v>159</v>
      </c>
      <c r="F166" s="41">
        <v>0</v>
      </c>
      <c r="G166" s="41">
        <v>1.25</v>
      </c>
      <c r="H166" s="41">
        <v>0.34</v>
      </c>
      <c r="I166" s="41">
        <v>0.7</v>
      </c>
      <c r="J166" s="41">
        <v>1.19</v>
      </c>
      <c r="K166" s="203">
        <v>0.42</v>
      </c>
      <c r="L166" s="1"/>
      <c r="M166" s="189" t="str">
        <f t="shared" si="4"/>
        <v>Electricity DistributionHorizon PowerNetwork ReliabilityNQR 14Normalised distribution network SAIFI - Urban</v>
      </c>
      <c r="N166" s="190">
        <f t="shared" si="5"/>
        <v>0.42</v>
      </c>
    </row>
    <row r="167" spans="1:14" hidden="1" x14ac:dyDescent="0.35">
      <c r="A167" s="1" t="s">
        <v>12</v>
      </c>
      <c r="B167" s="1" t="s">
        <v>13</v>
      </c>
      <c r="C167" s="1" t="s">
        <v>114</v>
      </c>
      <c r="D167" s="1" t="s">
        <v>156</v>
      </c>
      <c r="E167" s="1" t="s">
        <v>160</v>
      </c>
      <c r="F167" s="41">
        <v>1.93</v>
      </c>
      <c r="G167" s="41">
        <v>0.89</v>
      </c>
      <c r="H167" s="41">
        <v>1.75</v>
      </c>
      <c r="I167" s="41">
        <v>1.91</v>
      </c>
      <c r="J167" s="41">
        <v>1.91</v>
      </c>
      <c r="K167" s="203">
        <v>2.13</v>
      </c>
      <c r="L167" s="1"/>
      <c r="M167" s="189" t="str">
        <f t="shared" si="4"/>
        <v>Electricity DistributionHorizon PowerNetwork ReliabilityNQR 14Normalised distribution network SAIFI - Short Rural</v>
      </c>
      <c r="N167" s="190">
        <f t="shared" si="5"/>
        <v>2.13</v>
      </c>
    </row>
    <row r="168" spans="1:14" hidden="1" x14ac:dyDescent="0.35">
      <c r="A168" s="1" t="s">
        <v>12</v>
      </c>
      <c r="B168" s="1" t="s">
        <v>13</v>
      </c>
      <c r="C168" s="1" t="s">
        <v>114</v>
      </c>
      <c r="D168" s="1" t="s">
        <v>156</v>
      </c>
      <c r="E168" s="1" t="s">
        <v>161</v>
      </c>
      <c r="F168" s="41">
        <v>7.07</v>
      </c>
      <c r="G168" s="41">
        <v>5.1100000000000003</v>
      </c>
      <c r="H168" s="41">
        <v>6.46</v>
      </c>
      <c r="I168" s="41">
        <v>8.68</v>
      </c>
      <c r="J168" s="41">
        <v>2.99</v>
      </c>
      <c r="K168" s="203">
        <v>7.89</v>
      </c>
      <c r="L168" s="1"/>
      <c r="M168" s="189" t="str">
        <f t="shared" si="4"/>
        <v>Electricity DistributionHorizon PowerNetwork ReliabilityNQR 14Normalised distribution network SAIFI - Long Rural</v>
      </c>
      <c r="N168" s="190">
        <f t="shared" si="5"/>
        <v>7.89</v>
      </c>
    </row>
    <row r="169" spans="1:14" x14ac:dyDescent="0.35">
      <c r="A169" s="1" t="s">
        <v>12</v>
      </c>
      <c r="B169" s="1" t="s">
        <v>29</v>
      </c>
      <c r="C169" s="1" t="s">
        <v>114</v>
      </c>
      <c r="D169" s="1" t="s">
        <v>115</v>
      </c>
      <c r="E169" s="1" t="s">
        <v>116</v>
      </c>
      <c r="F169" s="40">
        <v>0</v>
      </c>
      <c r="G169" s="40">
        <v>0</v>
      </c>
      <c r="H169" s="40">
        <v>0</v>
      </c>
      <c r="I169" s="40">
        <v>0</v>
      </c>
      <c r="J169" s="40">
        <v>0</v>
      </c>
      <c r="K169" s="214">
        <v>0</v>
      </c>
      <c r="L169" s="1"/>
      <c r="M169" s="189" t="str">
        <f t="shared" si="4"/>
        <v>Electricity DistributionRottnest Island AuthorityNetwork ReliabilityNQR 1The number of premises of small use customers to which the supply of electricity has been interrupted for more than 12 hours continuously {Sch 1, section 5(a) of the NQ&amp;R Code}</v>
      </c>
      <c r="N169" s="190">
        <f t="shared" si="5"/>
        <v>0</v>
      </c>
    </row>
    <row r="170" spans="1:14" x14ac:dyDescent="0.35">
      <c r="A170" s="1" t="s">
        <v>12</v>
      </c>
      <c r="B170" s="1" t="s">
        <v>29</v>
      </c>
      <c r="C170" s="1" t="s">
        <v>114</v>
      </c>
      <c r="D170" s="1" t="s">
        <v>118</v>
      </c>
      <c r="E170" s="1" t="s">
        <v>119</v>
      </c>
      <c r="F170" s="40" t="s">
        <v>48</v>
      </c>
      <c r="G170" s="40" t="s">
        <v>48</v>
      </c>
      <c r="H170" s="40" t="s">
        <v>48</v>
      </c>
      <c r="I170" s="40" t="s">
        <v>48</v>
      </c>
      <c r="J170" s="40" t="s">
        <v>48</v>
      </c>
      <c r="K170" s="214" t="s">
        <v>48</v>
      </c>
      <c r="L170" s="1"/>
      <c r="M170" s="189" t="str">
        <f t="shared" si="4"/>
        <v>Electricity DistributionRottnest Island AuthorityNetwork ReliabilityNQR 2The number of premises of small use customers to which the supply of electricity has been interrupted more than 9 times in a year {Sch 1, section 5(b) and section 12(1)(a) of the NQ&amp;R Code}</v>
      </c>
      <c r="N170" s="190" t="str">
        <f t="shared" si="5"/>
        <v>n/a</v>
      </c>
    </row>
    <row r="171" spans="1:14" x14ac:dyDescent="0.35">
      <c r="A171" s="1" t="s">
        <v>12</v>
      </c>
      <c r="B171" s="1" t="s">
        <v>29</v>
      </c>
      <c r="C171" s="1" t="s">
        <v>114</v>
      </c>
      <c r="D171" s="1" t="s">
        <v>118</v>
      </c>
      <c r="E171" s="1" t="s">
        <v>120</v>
      </c>
      <c r="F171" s="40">
        <v>0</v>
      </c>
      <c r="G171" s="40">
        <v>0</v>
      </c>
      <c r="H171" s="40">
        <v>0</v>
      </c>
      <c r="I171" s="40">
        <v>0</v>
      </c>
      <c r="J171" s="40">
        <v>0</v>
      </c>
      <c r="K171" s="214">
        <v>0</v>
      </c>
      <c r="L171" s="1"/>
      <c r="M171" s="189" t="str">
        <f t="shared" si="4"/>
        <v>Electricity DistributionRottnest Island AuthorityNetwork ReliabilityNQR 2The number of premises of small use customers to which the supply of electricity has been interrupted more than 16 times in a year {Sch 1, section 5(b) and section 12(1)(b) of the NQ&amp;R Code}</v>
      </c>
      <c r="N171" s="190">
        <f t="shared" si="5"/>
        <v>0</v>
      </c>
    </row>
    <row r="172" spans="1:14" x14ac:dyDescent="0.35">
      <c r="A172" s="1" t="s">
        <v>12</v>
      </c>
      <c r="B172" s="1" t="s">
        <v>29</v>
      </c>
      <c r="C172" s="1" t="s">
        <v>114</v>
      </c>
      <c r="D172" s="1" t="s">
        <v>122</v>
      </c>
      <c r="E172" s="1" t="s">
        <v>123</v>
      </c>
      <c r="F172" s="40" t="s">
        <v>48</v>
      </c>
      <c r="G172" s="40" t="s">
        <v>48</v>
      </c>
      <c r="H172" s="40" t="s">
        <v>48</v>
      </c>
      <c r="I172" s="40" t="s">
        <v>48</v>
      </c>
      <c r="J172" s="40" t="s">
        <v>48</v>
      </c>
      <c r="K172" s="214" t="s">
        <v>48</v>
      </c>
      <c r="L172" s="1"/>
      <c r="M172" s="189" t="str">
        <f t="shared" si="4"/>
        <v>Electricity DistributionRottnest Island AuthorityNetwork ReliabilityNQR 3For each discrete area, the average length of interruptions of supply to customer premises - Perth CBD {Sch 1, section 11(a) of the NQ&amp;R Code}</v>
      </c>
      <c r="N172" s="190" t="str">
        <f t="shared" si="5"/>
        <v>n/a</v>
      </c>
    </row>
    <row r="173" spans="1:14" x14ac:dyDescent="0.35">
      <c r="A173" s="1" t="s">
        <v>12</v>
      </c>
      <c r="B173" s="1" t="s">
        <v>29</v>
      </c>
      <c r="C173" s="1" t="s">
        <v>114</v>
      </c>
      <c r="D173" s="1" t="s">
        <v>122</v>
      </c>
      <c r="E173" s="1" t="s">
        <v>124</v>
      </c>
      <c r="F173" s="40" t="s">
        <v>48</v>
      </c>
      <c r="G173" s="40" t="s">
        <v>48</v>
      </c>
      <c r="H173" s="40" t="s">
        <v>48</v>
      </c>
      <c r="I173" s="40" t="s">
        <v>48</v>
      </c>
      <c r="J173" s="40" t="s">
        <v>48</v>
      </c>
      <c r="K173" s="214" t="s">
        <v>48</v>
      </c>
      <c r="L173" s="1"/>
      <c r="M173" s="189" t="str">
        <f t="shared" si="4"/>
        <v>Electricity DistributionRottnest Island AuthorityNetwork ReliabilityNQR 3For each discrete area, the average length of interruptions of supply to customer premises - Urban areas other than the Perth CBD {Sch 1, section 11(a) of the NQ&amp;R Code}</v>
      </c>
      <c r="N173" s="190" t="str">
        <f t="shared" si="5"/>
        <v>n/a</v>
      </c>
    </row>
    <row r="174" spans="1:14" x14ac:dyDescent="0.35">
      <c r="A174" s="1" t="s">
        <v>12</v>
      </c>
      <c r="B174" s="1" t="s">
        <v>29</v>
      </c>
      <c r="C174" s="1" t="s">
        <v>114</v>
      </c>
      <c r="D174" s="1" t="s">
        <v>122</v>
      </c>
      <c r="E174" s="1" t="s">
        <v>125</v>
      </c>
      <c r="F174" s="40">
        <v>386</v>
      </c>
      <c r="G174" s="133">
        <v>385</v>
      </c>
      <c r="H174" s="137">
        <v>64.63</v>
      </c>
      <c r="I174" s="40">
        <v>65.38</v>
      </c>
      <c r="J174" s="41">
        <v>61.96</v>
      </c>
      <c r="K174" s="214">
        <v>104.9</v>
      </c>
      <c r="L174" s="179"/>
      <c r="M174" s="189" t="str">
        <f t="shared" si="4"/>
        <v>Electricity DistributionRottnest Island AuthorityNetwork ReliabilityNQR 3For each discrete area, the average length of interruptions of supply to customer premises - all other areas of the State {Sch 1, section 11(a) of the NQ&amp;R Code}</v>
      </c>
      <c r="N174" s="190">
        <f t="shared" si="5"/>
        <v>104.9</v>
      </c>
    </row>
    <row r="175" spans="1:14" x14ac:dyDescent="0.35">
      <c r="A175" s="1" t="s">
        <v>12</v>
      </c>
      <c r="B175" s="1" t="s">
        <v>29</v>
      </c>
      <c r="C175" s="1" t="s">
        <v>114</v>
      </c>
      <c r="D175" s="1" t="s">
        <v>126</v>
      </c>
      <c r="E175" s="1" t="s">
        <v>127</v>
      </c>
      <c r="F175" s="40" t="s">
        <v>48</v>
      </c>
      <c r="G175" s="40" t="s">
        <v>48</v>
      </c>
      <c r="H175" s="40" t="s">
        <v>48</v>
      </c>
      <c r="I175" s="40" t="s">
        <v>48</v>
      </c>
      <c r="J175" s="40" t="s">
        <v>48</v>
      </c>
      <c r="K175" s="214" t="s">
        <v>48</v>
      </c>
      <c r="L175" s="1"/>
      <c r="M175" s="189" t="str">
        <f t="shared" si="4"/>
        <v>Electricity DistributionRottnest Island AuthorityNetwork ReliabilityNQR 4For each discrete area, the average number of interruptions of supply to customer premises - Perth CBD {Sch 1, section 11(b) of the NQ&amp;R Code}</v>
      </c>
      <c r="N175" s="190" t="str">
        <f t="shared" si="5"/>
        <v>n/a</v>
      </c>
    </row>
    <row r="176" spans="1:14" x14ac:dyDescent="0.35">
      <c r="A176" s="1" t="s">
        <v>12</v>
      </c>
      <c r="B176" s="1" t="s">
        <v>29</v>
      </c>
      <c r="C176" s="1" t="s">
        <v>114</v>
      </c>
      <c r="D176" s="1" t="s">
        <v>126</v>
      </c>
      <c r="E176" s="1" t="s">
        <v>128</v>
      </c>
      <c r="F176" s="40" t="s">
        <v>48</v>
      </c>
      <c r="G176" s="40" t="s">
        <v>48</v>
      </c>
      <c r="H176" s="40" t="s">
        <v>48</v>
      </c>
      <c r="I176" s="40" t="s">
        <v>48</v>
      </c>
      <c r="J176" s="40" t="s">
        <v>48</v>
      </c>
      <c r="K176" s="214" t="s">
        <v>48</v>
      </c>
      <c r="L176" s="1"/>
      <c r="M176" s="189" t="str">
        <f t="shared" si="4"/>
        <v>Electricity DistributionRottnest Island AuthorityNetwork ReliabilityNQR 4For each discrete area, the average number of interruptions of supply to customer premises - Urban areas other than the Perth CBD {Sch 1, section 11(b) of the NQ&amp;R Code}</v>
      </c>
      <c r="N176" s="190" t="str">
        <f t="shared" si="5"/>
        <v>n/a</v>
      </c>
    </row>
    <row r="177" spans="1:14" x14ac:dyDescent="0.35">
      <c r="A177" s="1" t="s">
        <v>12</v>
      </c>
      <c r="B177" s="1" t="s">
        <v>29</v>
      </c>
      <c r="C177" s="1" t="s">
        <v>114</v>
      </c>
      <c r="D177" s="1" t="s">
        <v>126</v>
      </c>
      <c r="E177" s="1" t="s">
        <v>129</v>
      </c>
      <c r="F177" s="40">
        <v>6.37</v>
      </c>
      <c r="G177" s="133">
        <v>6.3</v>
      </c>
      <c r="H177" s="137">
        <v>7.33</v>
      </c>
      <c r="I177" s="40">
        <v>8.66</v>
      </c>
      <c r="J177" s="41">
        <v>5.26</v>
      </c>
      <c r="K177" s="214">
        <v>5.9</v>
      </c>
      <c r="L177" s="1"/>
      <c r="M177" s="189" t="str">
        <f t="shared" si="4"/>
        <v>Electricity DistributionRottnest Island AuthorityNetwork ReliabilityNQR 4For each discrete area, the average number of interruptions of supply to customer premises - all other areas of the State {Sch 1, section 11(b) of the NQ&amp;R Code}</v>
      </c>
      <c r="N177" s="190">
        <f t="shared" si="5"/>
        <v>5.9</v>
      </c>
    </row>
    <row r="178" spans="1:14" x14ac:dyDescent="0.35">
      <c r="A178" s="1" t="s">
        <v>12</v>
      </c>
      <c r="B178" s="1" t="s">
        <v>29</v>
      </c>
      <c r="C178" s="1" t="s">
        <v>114</v>
      </c>
      <c r="D178" s="1" t="s">
        <v>130</v>
      </c>
      <c r="E178" s="1" t="s">
        <v>131</v>
      </c>
      <c r="F178" s="40" t="s">
        <v>48</v>
      </c>
      <c r="G178" s="40" t="s">
        <v>48</v>
      </c>
      <c r="H178" s="40" t="s">
        <v>48</v>
      </c>
      <c r="I178" s="40" t="s">
        <v>48</v>
      </c>
      <c r="J178" s="40" t="s">
        <v>48</v>
      </c>
      <c r="K178" s="214" t="s">
        <v>48</v>
      </c>
      <c r="L178" s="1"/>
      <c r="M178" s="189" t="str">
        <f t="shared" si="4"/>
        <v>Electricity DistributionRottnest Island AuthorityNetwork ReliabilityNQR 5For each discrete area, the average percentage of time that electricity has been supplied to customer premises - Perth CBD {Sch 1, section 11(c) of the NQ&amp;R Code}</v>
      </c>
      <c r="N178" s="190" t="str">
        <f t="shared" si="5"/>
        <v>n/a</v>
      </c>
    </row>
    <row r="179" spans="1:14" x14ac:dyDescent="0.35">
      <c r="A179" s="1" t="s">
        <v>12</v>
      </c>
      <c r="B179" s="1" t="s">
        <v>29</v>
      </c>
      <c r="C179" s="1" t="s">
        <v>114</v>
      </c>
      <c r="D179" s="1" t="s">
        <v>130</v>
      </c>
      <c r="E179" s="1" t="s">
        <v>132</v>
      </c>
      <c r="F179" s="40" t="s">
        <v>48</v>
      </c>
      <c r="G179" s="40" t="s">
        <v>48</v>
      </c>
      <c r="H179" s="40" t="s">
        <v>48</v>
      </c>
      <c r="I179" s="40" t="s">
        <v>48</v>
      </c>
      <c r="J179" s="40" t="s">
        <v>48</v>
      </c>
      <c r="K179" s="214" t="s">
        <v>48</v>
      </c>
      <c r="L179" s="1"/>
      <c r="M179" s="189" t="str">
        <f t="shared" si="4"/>
        <v>Electricity DistributionRottnest Island AuthorityNetwork ReliabilityNQR 5For each discrete area, the average percentage of time that electricity has been supplied to customer premises - Urban areas other than the Perth CBD {Sch 1, section 11(c) of the NQ&amp;R Code}</v>
      </c>
      <c r="N179" s="190" t="str">
        <f t="shared" si="5"/>
        <v>n/a</v>
      </c>
    </row>
    <row r="180" spans="1:14" x14ac:dyDescent="0.35">
      <c r="A180" s="1" t="s">
        <v>12</v>
      </c>
      <c r="B180" s="1" t="s">
        <v>29</v>
      </c>
      <c r="C180" s="1" t="s">
        <v>114</v>
      </c>
      <c r="D180" s="1" t="s">
        <v>130</v>
      </c>
      <c r="E180" s="1" t="s">
        <v>133</v>
      </c>
      <c r="F180" s="41">
        <v>99.41</v>
      </c>
      <c r="G180" s="41">
        <v>99.39</v>
      </c>
      <c r="H180" s="41">
        <v>99.4</v>
      </c>
      <c r="I180" s="41">
        <v>99.57</v>
      </c>
      <c r="J180" s="41">
        <v>99.65</v>
      </c>
      <c r="K180" s="214">
        <v>99.6</v>
      </c>
      <c r="L180" s="1"/>
      <c r="M180" s="189" t="str">
        <f t="shared" si="4"/>
        <v>Electricity DistributionRottnest Island AuthorityNetwork ReliabilityNQR 5For each discrete area, the average percentage of time that electricity has been supplied to customer premises - All other areas of the State {Sch 1, section 11(c) of the NQ&amp;R Code}</v>
      </c>
      <c r="N180" s="190">
        <f t="shared" si="5"/>
        <v>99.6</v>
      </c>
    </row>
    <row r="181" spans="1:14" x14ac:dyDescent="0.35">
      <c r="A181" s="1" t="s">
        <v>12</v>
      </c>
      <c r="B181" s="1" t="s">
        <v>29</v>
      </c>
      <c r="C181" s="1" t="s">
        <v>114</v>
      </c>
      <c r="D181" s="1" t="s">
        <v>134</v>
      </c>
      <c r="E181" s="1" t="s">
        <v>135</v>
      </c>
      <c r="F181" s="40" t="s">
        <v>48</v>
      </c>
      <c r="G181" s="40" t="s">
        <v>48</v>
      </c>
      <c r="H181" s="40" t="s">
        <v>48</v>
      </c>
      <c r="I181" s="40" t="s">
        <v>48</v>
      </c>
      <c r="J181" s="40" t="s">
        <v>48</v>
      </c>
      <c r="K181" s="214" t="s">
        <v>48</v>
      </c>
      <c r="L181" s="1"/>
      <c r="M181" s="189" t="str">
        <f t="shared" si="4"/>
        <v>Electricity DistributionRottnest Island AuthorityNetwork ReliabilityNQR 6For each discrete area, the average total length of all interruptions of supply to customer premises expressed in minutes - Perth CBD {Sch 1, section 11(d) of the NQ&amp;R Code}</v>
      </c>
      <c r="N181" s="190" t="str">
        <f t="shared" si="5"/>
        <v>n/a</v>
      </c>
    </row>
    <row r="182" spans="1:14" x14ac:dyDescent="0.35">
      <c r="A182" s="1" t="s">
        <v>12</v>
      </c>
      <c r="B182" s="1" t="s">
        <v>29</v>
      </c>
      <c r="C182" s="1" t="s">
        <v>114</v>
      </c>
      <c r="D182" s="1" t="s">
        <v>134</v>
      </c>
      <c r="E182" s="1" t="s">
        <v>136</v>
      </c>
      <c r="F182" s="40" t="s">
        <v>48</v>
      </c>
      <c r="G182" s="40" t="s">
        <v>48</v>
      </c>
      <c r="H182" s="40" t="s">
        <v>48</v>
      </c>
      <c r="I182" s="40" t="s">
        <v>48</v>
      </c>
      <c r="J182" s="40" t="s">
        <v>48</v>
      </c>
      <c r="K182" s="214" t="s">
        <v>48</v>
      </c>
      <c r="L182" s="1"/>
      <c r="M182" s="189" t="str">
        <f t="shared" si="4"/>
        <v>Electricity DistributionRottnest Island AuthorityNetwork ReliabilityNQR 6For each discrete area, the average total length of all interruptions of supply to customer premises expressed in minutes - Urban areas other than the Perth CBD {Sch 1, section 11(d) of the NQ&amp;R Code}</v>
      </c>
      <c r="N182" s="190" t="str">
        <f t="shared" si="5"/>
        <v>n/a</v>
      </c>
    </row>
    <row r="183" spans="1:14" x14ac:dyDescent="0.35">
      <c r="A183" s="1" t="s">
        <v>12</v>
      </c>
      <c r="B183" s="1" t="s">
        <v>29</v>
      </c>
      <c r="C183" s="1" t="s">
        <v>114</v>
      </c>
      <c r="D183" s="1" t="s">
        <v>134</v>
      </c>
      <c r="E183" s="1" t="s">
        <v>137</v>
      </c>
      <c r="F183" s="40">
        <v>386.08</v>
      </c>
      <c r="G183" s="40">
        <v>385.07</v>
      </c>
      <c r="H183" s="40">
        <v>499.64</v>
      </c>
      <c r="I183" s="40">
        <v>629.75</v>
      </c>
      <c r="J183" s="37">
        <v>392.53</v>
      </c>
      <c r="K183" s="214">
        <v>402.4</v>
      </c>
      <c r="L183" s="179"/>
      <c r="M183" s="189" t="str">
        <f t="shared" si="4"/>
        <v>Electricity DistributionRottnest Island AuthorityNetwork ReliabilityNQR 6For each discrete area, the average total length of all interruptions of supply to customer premises expressed in minutes - all other areas of the State {Sch 1, section 11(d) of the NQ&amp;R Code}</v>
      </c>
      <c r="N183" s="190">
        <f t="shared" si="5"/>
        <v>402.4</v>
      </c>
    </row>
    <row r="184" spans="1:14" x14ac:dyDescent="0.35">
      <c r="A184" s="1" t="s">
        <v>12</v>
      </c>
      <c r="B184" s="1" t="s">
        <v>29</v>
      </c>
      <c r="C184" s="1" t="s">
        <v>114</v>
      </c>
      <c r="D184" s="1" t="s">
        <v>138</v>
      </c>
      <c r="E184" s="1" t="s">
        <v>139</v>
      </c>
      <c r="F184" s="40">
        <v>1077.0999999999999</v>
      </c>
      <c r="G184" s="40">
        <v>58.5</v>
      </c>
      <c r="H184" s="40">
        <v>519.79999999999995</v>
      </c>
      <c r="I184" s="40">
        <v>864.1</v>
      </c>
      <c r="J184" s="40">
        <v>127</v>
      </c>
      <c r="K184" s="214">
        <v>98.8</v>
      </c>
      <c r="L184" s="179"/>
      <c r="M184" s="189" t="str">
        <f t="shared" si="4"/>
        <v>Electricity DistributionRottnest Island AuthorityNetwork ReliabilityNQR 7Overall distribution network SAIDI - Total Network</v>
      </c>
      <c r="N184" s="190">
        <f t="shared" si="5"/>
        <v>98.8</v>
      </c>
    </row>
    <row r="185" spans="1:14" x14ac:dyDescent="0.35">
      <c r="A185" s="1" t="s">
        <v>12</v>
      </c>
      <c r="B185" s="1" t="s">
        <v>29</v>
      </c>
      <c r="C185" s="1" t="s">
        <v>114</v>
      </c>
      <c r="D185" s="1" t="s">
        <v>138</v>
      </c>
      <c r="E185" s="1" t="s">
        <v>140</v>
      </c>
      <c r="F185" s="40" t="s">
        <v>48</v>
      </c>
      <c r="G185" s="40" t="s">
        <v>48</v>
      </c>
      <c r="H185" s="40" t="s">
        <v>48</v>
      </c>
      <c r="I185" s="40" t="s">
        <v>48</v>
      </c>
      <c r="J185" s="40" t="s">
        <v>48</v>
      </c>
      <c r="K185" s="214" t="s">
        <v>48</v>
      </c>
      <c r="L185" s="1"/>
      <c r="M185" s="189" t="str">
        <f t="shared" si="4"/>
        <v>Electricity DistributionRottnest Island AuthorityNetwork ReliabilityNQR 7Overall distribution network SAIDI - CBD</v>
      </c>
      <c r="N185" s="190" t="str">
        <f t="shared" si="5"/>
        <v>n/a</v>
      </c>
    </row>
    <row r="186" spans="1:14" x14ac:dyDescent="0.35">
      <c r="A186" s="1" t="s">
        <v>12</v>
      </c>
      <c r="B186" s="1" t="s">
        <v>29</v>
      </c>
      <c r="C186" s="1" t="s">
        <v>114</v>
      </c>
      <c r="D186" s="1" t="s">
        <v>138</v>
      </c>
      <c r="E186" s="1" t="s">
        <v>141</v>
      </c>
      <c r="F186" s="40" t="s">
        <v>48</v>
      </c>
      <c r="G186" s="40" t="s">
        <v>48</v>
      </c>
      <c r="H186" s="40" t="s">
        <v>48</v>
      </c>
      <c r="I186" s="40" t="s">
        <v>48</v>
      </c>
      <c r="J186" s="40" t="s">
        <v>48</v>
      </c>
      <c r="K186" s="214" t="s">
        <v>48</v>
      </c>
      <c r="L186" s="1"/>
      <c r="M186" s="189" t="str">
        <f t="shared" si="4"/>
        <v>Electricity DistributionRottnest Island AuthorityNetwork ReliabilityNQR 7Overall distribution network SAIDI - Urban</v>
      </c>
      <c r="N186" s="190" t="str">
        <f t="shared" si="5"/>
        <v>n/a</v>
      </c>
    </row>
    <row r="187" spans="1:14" x14ac:dyDescent="0.35">
      <c r="A187" s="1" t="s">
        <v>12</v>
      </c>
      <c r="B187" s="1" t="s">
        <v>29</v>
      </c>
      <c r="C187" s="1" t="s">
        <v>114</v>
      </c>
      <c r="D187" s="1" t="s">
        <v>138</v>
      </c>
      <c r="E187" s="1" t="s">
        <v>142</v>
      </c>
      <c r="F187" s="40">
        <v>1077.0999999999999</v>
      </c>
      <c r="G187" s="40">
        <v>58.5</v>
      </c>
      <c r="H187" s="40">
        <v>519.79999999999995</v>
      </c>
      <c r="I187" s="40">
        <v>864</v>
      </c>
      <c r="J187" s="40">
        <v>127</v>
      </c>
      <c r="K187" s="214">
        <v>98.8</v>
      </c>
      <c r="L187" s="179"/>
      <c r="M187" s="189" t="str">
        <f t="shared" si="4"/>
        <v>Electricity DistributionRottnest Island AuthorityNetwork ReliabilityNQR 7Overall distribution network SAIDI - Short Rural</v>
      </c>
      <c r="N187" s="190">
        <f t="shared" si="5"/>
        <v>98.8</v>
      </c>
    </row>
    <row r="188" spans="1:14" x14ac:dyDescent="0.35">
      <c r="A188" s="1" t="s">
        <v>12</v>
      </c>
      <c r="B188" s="1" t="s">
        <v>29</v>
      </c>
      <c r="C188" s="1" t="s">
        <v>114</v>
      </c>
      <c r="D188" s="1" t="s">
        <v>138</v>
      </c>
      <c r="E188" s="1" t="s">
        <v>143</v>
      </c>
      <c r="F188" s="40" t="s">
        <v>48</v>
      </c>
      <c r="G188" s="40" t="s">
        <v>48</v>
      </c>
      <c r="H188" s="40" t="s">
        <v>48</v>
      </c>
      <c r="I188" s="40" t="s">
        <v>48</v>
      </c>
      <c r="J188" s="40" t="s">
        <v>48</v>
      </c>
      <c r="K188" s="214">
        <v>0</v>
      </c>
      <c r="L188" s="1"/>
      <c r="M188" s="189" t="str">
        <f t="shared" si="4"/>
        <v>Electricity DistributionRottnest Island AuthorityNetwork ReliabilityNQR 7Overall distribution network SAIDI - Long Rural</v>
      </c>
      <c r="N188" s="190">
        <f t="shared" si="5"/>
        <v>0</v>
      </c>
    </row>
    <row r="189" spans="1:14" x14ac:dyDescent="0.35">
      <c r="A189" s="1" t="s">
        <v>12</v>
      </c>
      <c r="B189" s="1" t="s">
        <v>29</v>
      </c>
      <c r="C189" s="1" t="s">
        <v>114</v>
      </c>
      <c r="D189" s="1" t="s">
        <v>144</v>
      </c>
      <c r="E189" s="1" t="s">
        <v>145</v>
      </c>
      <c r="F189" s="40">
        <v>0</v>
      </c>
      <c r="G189" s="40">
        <v>0</v>
      </c>
      <c r="H189" s="40">
        <v>0</v>
      </c>
      <c r="I189" s="40">
        <v>0</v>
      </c>
      <c r="J189" s="40">
        <v>0</v>
      </c>
      <c r="K189" s="214">
        <v>0</v>
      </c>
      <c r="L189" s="1"/>
      <c r="M189" s="189" t="str">
        <f t="shared" si="4"/>
        <v>Electricity DistributionRottnest Island AuthorityNetwork ReliabilityNQR 10Normalised distribution network SAIDI - Total Network</v>
      </c>
      <c r="N189" s="190">
        <f t="shared" si="5"/>
        <v>0</v>
      </c>
    </row>
    <row r="190" spans="1:14" x14ac:dyDescent="0.35">
      <c r="A190" s="1" t="s">
        <v>12</v>
      </c>
      <c r="B190" s="1" t="s">
        <v>29</v>
      </c>
      <c r="C190" s="1" t="s">
        <v>114</v>
      </c>
      <c r="D190" s="1" t="s">
        <v>144</v>
      </c>
      <c r="E190" s="1" t="s">
        <v>146</v>
      </c>
      <c r="F190" s="40" t="s">
        <v>48</v>
      </c>
      <c r="G190" s="40" t="s">
        <v>48</v>
      </c>
      <c r="H190" s="40" t="s">
        <v>48</v>
      </c>
      <c r="I190" s="40" t="s">
        <v>48</v>
      </c>
      <c r="J190" s="40" t="s">
        <v>48</v>
      </c>
      <c r="K190" s="214" t="s">
        <v>48</v>
      </c>
      <c r="L190" s="1"/>
      <c r="M190" s="189" t="str">
        <f t="shared" si="4"/>
        <v>Electricity DistributionRottnest Island AuthorityNetwork ReliabilityNQR 10Normalised distribution network SAIDI - CBD</v>
      </c>
      <c r="N190" s="190" t="str">
        <f t="shared" si="5"/>
        <v>n/a</v>
      </c>
    </row>
    <row r="191" spans="1:14" x14ac:dyDescent="0.35">
      <c r="A191" s="1" t="s">
        <v>12</v>
      </c>
      <c r="B191" s="1" t="s">
        <v>29</v>
      </c>
      <c r="C191" s="1" t="s">
        <v>114</v>
      </c>
      <c r="D191" s="1" t="s">
        <v>144</v>
      </c>
      <c r="E191" s="1" t="s">
        <v>147</v>
      </c>
      <c r="F191" s="40" t="s">
        <v>48</v>
      </c>
      <c r="G191" s="40" t="s">
        <v>48</v>
      </c>
      <c r="H191" s="40" t="s">
        <v>48</v>
      </c>
      <c r="I191" s="40" t="s">
        <v>48</v>
      </c>
      <c r="J191" s="40" t="s">
        <v>48</v>
      </c>
      <c r="K191" s="214" t="s">
        <v>48</v>
      </c>
      <c r="L191" s="1"/>
      <c r="M191" s="189" t="str">
        <f t="shared" si="4"/>
        <v>Electricity DistributionRottnest Island AuthorityNetwork ReliabilityNQR 10Normalised distribution network SAIDI - Urban</v>
      </c>
      <c r="N191" s="190" t="str">
        <f t="shared" si="5"/>
        <v>n/a</v>
      </c>
    </row>
    <row r="192" spans="1:14" x14ac:dyDescent="0.35">
      <c r="A192" s="1" t="s">
        <v>12</v>
      </c>
      <c r="B192" s="1" t="s">
        <v>29</v>
      </c>
      <c r="C192" s="1" t="s">
        <v>114</v>
      </c>
      <c r="D192" s="1" t="s">
        <v>144</v>
      </c>
      <c r="E192" s="1" t="s">
        <v>148</v>
      </c>
      <c r="F192" s="40">
        <v>0</v>
      </c>
      <c r="G192" s="40">
        <v>0</v>
      </c>
      <c r="H192" s="40">
        <v>0</v>
      </c>
      <c r="I192" s="40">
        <v>0</v>
      </c>
      <c r="J192" s="40">
        <v>0</v>
      </c>
      <c r="K192" s="214">
        <v>0</v>
      </c>
      <c r="L192" s="1"/>
      <c r="M192" s="189" t="str">
        <f t="shared" si="4"/>
        <v>Electricity DistributionRottnest Island AuthorityNetwork ReliabilityNQR 10Normalised distribution network SAIDI - Short Rural</v>
      </c>
      <c r="N192" s="190">
        <f t="shared" si="5"/>
        <v>0</v>
      </c>
    </row>
    <row r="193" spans="1:14" x14ac:dyDescent="0.35">
      <c r="A193" s="1" t="s">
        <v>12</v>
      </c>
      <c r="B193" s="1" t="s">
        <v>29</v>
      </c>
      <c r="C193" s="1" t="s">
        <v>114</v>
      </c>
      <c r="D193" s="1" t="s">
        <v>144</v>
      </c>
      <c r="E193" s="1" t="s">
        <v>149</v>
      </c>
      <c r="F193" s="40" t="s">
        <v>48</v>
      </c>
      <c r="G193" s="40" t="s">
        <v>48</v>
      </c>
      <c r="H193" s="40" t="s">
        <v>48</v>
      </c>
      <c r="I193" s="40" t="s">
        <v>48</v>
      </c>
      <c r="J193" s="40" t="s">
        <v>48</v>
      </c>
      <c r="K193" s="214" t="s">
        <v>48</v>
      </c>
      <c r="L193" s="1"/>
      <c r="M193" s="189" t="str">
        <f t="shared" si="4"/>
        <v>Electricity DistributionRottnest Island AuthorityNetwork ReliabilityNQR 10Normalised distribution network SAIDI - Long Rural</v>
      </c>
      <c r="N193" s="190" t="str">
        <f t="shared" si="5"/>
        <v>n/a</v>
      </c>
    </row>
    <row r="194" spans="1:14" x14ac:dyDescent="0.35">
      <c r="A194" s="1" t="s">
        <v>12</v>
      </c>
      <c r="B194" s="1" t="s">
        <v>29</v>
      </c>
      <c r="C194" s="1" t="s">
        <v>114</v>
      </c>
      <c r="D194" s="1" t="s">
        <v>150</v>
      </c>
      <c r="E194" s="1" t="s">
        <v>151</v>
      </c>
      <c r="F194" s="41">
        <v>15.94</v>
      </c>
      <c r="G194" s="41">
        <v>3.14</v>
      </c>
      <c r="H194" s="41">
        <v>6.53</v>
      </c>
      <c r="I194" s="41">
        <v>9.02</v>
      </c>
      <c r="J194" s="41">
        <v>2.36</v>
      </c>
      <c r="K194" s="214">
        <v>4.7699999999999996</v>
      </c>
      <c r="L194" s="179"/>
      <c r="M194" s="189" t="str">
        <f t="shared" si="4"/>
        <v>Electricity DistributionRottnest Island AuthorityNetwork ReliabilityNQR 11Overall distribution network SAIFI - Total Network</v>
      </c>
      <c r="N194" s="190">
        <f t="shared" si="5"/>
        <v>4.7699999999999996</v>
      </c>
    </row>
    <row r="195" spans="1:14" x14ac:dyDescent="0.35">
      <c r="A195" s="1" t="s">
        <v>12</v>
      </c>
      <c r="B195" s="1" t="s">
        <v>29</v>
      </c>
      <c r="C195" s="1" t="s">
        <v>114</v>
      </c>
      <c r="D195" s="1" t="s">
        <v>150</v>
      </c>
      <c r="E195" s="1" t="s">
        <v>152</v>
      </c>
      <c r="F195" s="40" t="s">
        <v>48</v>
      </c>
      <c r="G195" s="40" t="s">
        <v>48</v>
      </c>
      <c r="H195" s="40" t="s">
        <v>48</v>
      </c>
      <c r="I195" s="40" t="s">
        <v>48</v>
      </c>
      <c r="J195" s="40" t="s">
        <v>48</v>
      </c>
      <c r="K195" s="214" t="s">
        <v>48</v>
      </c>
      <c r="L195" s="1"/>
      <c r="M195" s="189" t="str">
        <f t="shared" ref="M195:M258" si="6">A195&amp;B195&amp;C195&amp;D195&amp;E195</f>
        <v>Electricity DistributionRottnest Island AuthorityNetwork ReliabilityNQR 11Overall distribution network SAIFI - CBD</v>
      </c>
      <c r="N195" s="190" t="str">
        <f t="shared" ref="N195:N258" si="7">K195</f>
        <v>n/a</v>
      </c>
    </row>
    <row r="196" spans="1:14" x14ac:dyDescent="0.35">
      <c r="A196" s="1" t="s">
        <v>12</v>
      </c>
      <c r="B196" s="1" t="s">
        <v>29</v>
      </c>
      <c r="C196" s="1" t="s">
        <v>114</v>
      </c>
      <c r="D196" s="1" t="s">
        <v>150</v>
      </c>
      <c r="E196" s="1" t="s">
        <v>153</v>
      </c>
      <c r="F196" s="40" t="s">
        <v>48</v>
      </c>
      <c r="G196" s="40" t="s">
        <v>48</v>
      </c>
      <c r="H196" s="40" t="s">
        <v>48</v>
      </c>
      <c r="I196" s="40" t="s">
        <v>48</v>
      </c>
      <c r="J196" s="40" t="s">
        <v>48</v>
      </c>
      <c r="K196" s="214" t="s">
        <v>48</v>
      </c>
      <c r="L196" s="1"/>
      <c r="M196" s="189" t="str">
        <f t="shared" si="6"/>
        <v>Electricity DistributionRottnest Island AuthorityNetwork ReliabilityNQR 11Overall distribution network SAIFI - Urban</v>
      </c>
      <c r="N196" s="190" t="str">
        <f t="shared" si="7"/>
        <v>n/a</v>
      </c>
    </row>
    <row r="197" spans="1:14" x14ac:dyDescent="0.35">
      <c r="A197" s="1" t="s">
        <v>12</v>
      </c>
      <c r="B197" s="1" t="s">
        <v>29</v>
      </c>
      <c r="C197" s="1" t="s">
        <v>114</v>
      </c>
      <c r="D197" s="1" t="s">
        <v>150</v>
      </c>
      <c r="E197" s="1" t="s">
        <v>154</v>
      </c>
      <c r="F197" s="41">
        <v>15.94</v>
      </c>
      <c r="G197" s="41">
        <v>3.14</v>
      </c>
      <c r="H197" s="41">
        <v>6.53</v>
      </c>
      <c r="I197" s="41">
        <v>9.02</v>
      </c>
      <c r="J197" s="41">
        <v>2.36</v>
      </c>
      <c r="K197" s="214">
        <v>4.7699999999999996</v>
      </c>
      <c r="L197" s="16"/>
      <c r="M197" s="189" t="str">
        <f t="shared" si="6"/>
        <v>Electricity DistributionRottnest Island AuthorityNetwork ReliabilityNQR 11Overall distribution network SAIFI - Short Rural</v>
      </c>
      <c r="N197" s="190">
        <f t="shared" si="7"/>
        <v>4.7699999999999996</v>
      </c>
    </row>
    <row r="198" spans="1:14" x14ac:dyDescent="0.35">
      <c r="A198" s="1" t="s">
        <v>12</v>
      </c>
      <c r="B198" s="1" t="s">
        <v>29</v>
      </c>
      <c r="C198" s="1" t="s">
        <v>114</v>
      </c>
      <c r="D198" s="1" t="s">
        <v>150</v>
      </c>
      <c r="E198" s="1" t="s">
        <v>155</v>
      </c>
      <c r="F198" s="40" t="s">
        <v>48</v>
      </c>
      <c r="G198" s="40" t="s">
        <v>48</v>
      </c>
      <c r="H198" s="40" t="s">
        <v>48</v>
      </c>
      <c r="I198" s="40" t="s">
        <v>48</v>
      </c>
      <c r="J198" s="40" t="s">
        <v>48</v>
      </c>
      <c r="K198" s="214" t="s">
        <v>48</v>
      </c>
      <c r="L198" s="1"/>
      <c r="M198" s="189" t="str">
        <f t="shared" si="6"/>
        <v>Electricity DistributionRottnest Island AuthorityNetwork ReliabilityNQR 11Overall distribution network SAIFI - Long Rural</v>
      </c>
      <c r="N198" s="190" t="str">
        <f t="shared" si="7"/>
        <v>n/a</v>
      </c>
    </row>
    <row r="199" spans="1:14" x14ac:dyDescent="0.35">
      <c r="A199" s="1" t="s">
        <v>12</v>
      </c>
      <c r="B199" s="1" t="s">
        <v>29</v>
      </c>
      <c r="C199" s="1" t="s">
        <v>114</v>
      </c>
      <c r="D199" s="1" t="s">
        <v>156</v>
      </c>
      <c r="E199" s="1" t="s">
        <v>157</v>
      </c>
      <c r="F199" s="41">
        <v>0</v>
      </c>
      <c r="G199" s="41">
        <v>0</v>
      </c>
      <c r="H199" s="41">
        <v>0</v>
      </c>
      <c r="I199" s="41">
        <v>0</v>
      </c>
      <c r="J199" s="41">
        <v>0</v>
      </c>
      <c r="K199" s="214">
        <v>0</v>
      </c>
      <c r="L199" s="1"/>
      <c r="M199" s="189" t="str">
        <f t="shared" si="6"/>
        <v>Electricity DistributionRottnest Island AuthorityNetwork ReliabilityNQR 14Normalised distribution network SAIFI - Total Network</v>
      </c>
      <c r="N199" s="190">
        <f t="shared" si="7"/>
        <v>0</v>
      </c>
    </row>
    <row r="200" spans="1:14" x14ac:dyDescent="0.35">
      <c r="A200" s="1" t="s">
        <v>12</v>
      </c>
      <c r="B200" s="1" t="s">
        <v>29</v>
      </c>
      <c r="C200" s="1" t="s">
        <v>114</v>
      </c>
      <c r="D200" s="1" t="s">
        <v>156</v>
      </c>
      <c r="E200" s="1" t="s">
        <v>158</v>
      </c>
      <c r="F200" s="40" t="s">
        <v>48</v>
      </c>
      <c r="G200" s="40" t="s">
        <v>48</v>
      </c>
      <c r="H200" s="40" t="s">
        <v>48</v>
      </c>
      <c r="I200" s="40" t="s">
        <v>48</v>
      </c>
      <c r="J200" s="40" t="s">
        <v>48</v>
      </c>
      <c r="K200" s="214" t="s">
        <v>48</v>
      </c>
      <c r="L200" s="43"/>
      <c r="M200" s="189" t="str">
        <f t="shared" si="6"/>
        <v>Electricity DistributionRottnest Island AuthorityNetwork ReliabilityNQR 14Normalised distribution network SAIFI - CBD</v>
      </c>
      <c r="N200" s="190" t="str">
        <f t="shared" si="7"/>
        <v>n/a</v>
      </c>
    </row>
    <row r="201" spans="1:14" x14ac:dyDescent="0.35">
      <c r="A201" s="1" t="s">
        <v>12</v>
      </c>
      <c r="B201" s="1" t="s">
        <v>29</v>
      </c>
      <c r="C201" s="1" t="s">
        <v>114</v>
      </c>
      <c r="D201" s="1" t="s">
        <v>156</v>
      </c>
      <c r="E201" s="1" t="s">
        <v>159</v>
      </c>
      <c r="F201" s="40" t="s">
        <v>48</v>
      </c>
      <c r="G201" s="40" t="s">
        <v>48</v>
      </c>
      <c r="H201" s="40" t="s">
        <v>48</v>
      </c>
      <c r="I201" s="40" t="s">
        <v>48</v>
      </c>
      <c r="J201" s="40" t="s">
        <v>48</v>
      </c>
      <c r="K201" s="214" t="s">
        <v>48</v>
      </c>
      <c r="L201" s="43"/>
      <c r="M201" s="189" t="str">
        <f t="shared" si="6"/>
        <v>Electricity DistributionRottnest Island AuthorityNetwork ReliabilityNQR 14Normalised distribution network SAIFI - Urban</v>
      </c>
      <c r="N201" s="190" t="str">
        <f t="shared" si="7"/>
        <v>n/a</v>
      </c>
    </row>
    <row r="202" spans="1:14" x14ac:dyDescent="0.35">
      <c r="A202" s="1" t="s">
        <v>12</v>
      </c>
      <c r="B202" s="1" t="s">
        <v>29</v>
      </c>
      <c r="C202" s="1" t="s">
        <v>114</v>
      </c>
      <c r="D202" s="1" t="s">
        <v>156</v>
      </c>
      <c r="E202" s="1" t="s">
        <v>160</v>
      </c>
      <c r="F202" s="41">
        <v>0</v>
      </c>
      <c r="G202" s="41">
        <v>0</v>
      </c>
      <c r="H202" s="41">
        <v>0</v>
      </c>
      <c r="I202" s="41">
        <v>0</v>
      </c>
      <c r="J202" s="41">
        <v>0</v>
      </c>
      <c r="K202" s="214">
        <v>0</v>
      </c>
      <c r="L202" s="43"/>
      <c r="M202" s="189" t="str">
        <f t="shared" si="6"/>
        <v>Electricity DistributionRottnest Island AuthorityNetwork ReliabilityNQR 14Normalised distribution network SAIFI - Short Rural</v>
      </c>
      <c r="N202" s="190">
        <f t="shared" si="7"/>
        <v>0</v>
      </c>
    </row>
    <row r="203" spans="1:14" x14ac:dyDescent="0.35">
      <c r="A203" s="1" t="s">
        <v>12</v>
      </c>
      <c r="B203" s="1" t="s">
        <v>29</v>
      </c>
      <c r="C203" s="1" t="s">
        <v>114</v>
      </c>
      <c r="D203" s="1" t="s">
        <v>156</v>
      </c>
      <c r="E203" s="1" t="s">
        <v>161</v>
      </c>
      <c r="F203" s="40" t="s">
        <v>48</v>
      </c>
      <c r="G203" s="40" t="s">
        <v>48</v>
      </c>
      <c r="H203" s="40" t="s">
        <v>48</v>
      </c>
      <c r="I203" s="40" t="s">
        <v>48</v>
      </c>
      <c r="J203" s="40" t="s">
        <v>48</v>
      </c>
      <c r="K203" s="214" t="s">
        <v>48</v>
      </c>
      <c r="L203" s="43"/>
      <c r="M203" s="189" t="str">
        <f t="shared" si="6"/>
        <v>Electricity DistributionRottnest Island AuthorityNetwork ReliabilityNQR 14Normalised distribution network SAIFI - Long Rural</v>
      </c>
      <c r="N203" s="190" t="str">
        <f t="shared" si="7"/>
        <v>n/a</v>
      </c>
    </row>
    <row r="204" spans="1:14" hidden="1" x14ac:dyDescent="0.35">
      <c r="A204" s="1" t="s">
        <v>12</v>
      </c>
      <c r="B204" s="1" t="s">
        <v>30</v>
      </c>
      <c r="C204" s="1" t="s">
        <v>114</v>
      </c>
      <c r="D204" s="1" t="s">
        <v>115</v>
      </c>
      <c r="E204" s="1" t="s">
        <v>116</v>
      </c>
      <c r="F204" s="66">
        <v>43794</v>
      </c>
      <c r="G204" s="68">
        <v>70490</v>
      </c>
      <c r="H204" s="138">
        <v>37599</v>
      </c>
      <c r="I204" s="40">
        <v>98159</v>
      </c>
      <c r="J204" s="40">
        <v>69955</v>
      </c>
      <c r="K204" s="191">
        <v>82939</v>
      </c>
      <c r="L204" s="1"/>
      <c r="M204" s="189" t="str">
        <f t="shared" si="6"/>
        <v>Electricity DistributionWestern PowerNetwork ReliabilityNQR 1The number of premises of small use customers to which the supply of electricity has been interrupted for more than 12 hours continuously {Sch 1, section 5(a) of the NQ&amp;R Code}</v>
      </c>
      <c r="N204" s="190">
        <f t="shared" si="7"/>
        <v>82939</v>
      </c>
    </row>
    <row r="205" spans="1:14" hidden="1" x14ac:dyDescent="0.35">
      <c r="A205" s="1" t="s">
        <v>12</v>
      </c>
      <c r="B205" s="1" t="s">
        <v>30</v>
      </c>
      <c r="C205" s="1" t="s">
        <v>114</v>
      </c>
      <c r="D205" s="1" t="s">
        <v>118</v>
      </c>
      <c r="E205" s="1" t="s">
        <v>119</v>
      </c>
      <c r="F205" s="68">
        <v>7166</v>
      </c>
      <c r="G205" s="78">
        <v>1478</v>
      </c>
      <c r="H205" s="132">
        <v>1266</v>
      </c>
      <c r="I205" s="40">
        <v>15808</v>
      </c>
      <c r="J205" s="40">
        <v>1323</v>
      </c>
      <c r="K205" s="191">
        <v>4364</v>
      </c>
      <c r="L205" s="1"/>
      <c r="M205" s="189" t="str">
        <f t="shared" si="6"/>
        <v>Electricity DistributionWestern PowerNetwork ReliabilityNQR 2The number of premises of small use customers to which the supply of electricity has been interrupted more than 9 times in a year {Sch 1, section 5(b) and section 12(1)(a) of the NQ&amp;R Code}</v>
      </c>
      <c r="N205" s="190">
        <f t="shared" si="7"/>
        <v>4364</v>
      </c>
    </row>
    <row r="206" spans="1:14" hidden="1" x14ac:dyDescent="0.35">
      <c r="A206" s="1" t="s">
        <v>12</v>
      </c>
      <c r="B206" s="1" t="s">
        <v>30</v>
      </c>
      <c r="C206" s="1" t="s">
        <v>114</v>
      </c>
      <c r="D206" s="1" t="s">
        <v>118</v>
      </c>
      <c r="E206" s="1" t="s">
        <v>120</v>
      </c>
      <c r="F206" s="66">
        <v>3344</v>
      </c>
      <c r="G206" s="79">
        <v>3172</v>
      </c>
      <c r="H206" s="132">
        <v>2569</v>
      </c>
      <c r="I206" s="40">
        <v>3722</v>
      </c>
      <c r="J206" s="40">
        <v>623</v>
      </c>
      <c r="K206" s="191">
        <v>5558</v>
      </c>
      <c r="L206" s="1"/>
      <c r="M206" s="189" t="str">
        <f t="shared" si="6"/>
        <v>Electricity DistributionWestern PowerNetwork ReliabilityNQR 2The number of premises of small use customers to which the supply of electricity has been interrupted more than 16 times in a year {Sch 1, section 5(b) and section 12(1)(b) of the NQ&amp;R Code}</v>
      </c>
      <c r="N206" s="190">
        <f t="shared" si="7"/>
        <v>5558</v>
      </c>
    </row>
    <row r="207" spans="1:14" hidden="1" x14ac:dyDescent="0.35">
      <c r="A207" s="1" t="s">
        <v>12</v>
      </c>
      <c r="B207" s="1" t="s">
        <v>30</v>
      </c>
      <c r="C207" s="1" t="s">
        <v>114</v>
      </c>
      <c r="D207" s="1" t="s">
        <v>122</v>
      </c>
      <c r="E207" s="1" t="s">
        <v>123</v>
      </c>
      <c r="F207" s="37">
        <v>167</v>
      </c>
      <c r="G207" s="37">
        <v>154</v>
      </c>
      <c r="H207" s="37">
        <v>158</v>
      </c>
      <c r="I207" s="37">
        <v>148</v>
      </c>
      <c r="J207" s="37">
        <v>187</v>
      </c>
      <c r="K207" s="200">
        <v>148</v>
      </c>
      <c r="L207" s="1"/>
      <c r="M207" s="189" t="str">
        <f t="shared" si="6"/>
        <v>Electricity DistributionWestern PowerNetwork ReliabilityNQR 3For each discrete area, the average length of interruptions of supply to customer premises - Perth CBD {Sch 1, section 11(a) of the NQ&amp;R Code}</v>
      </c>
      <c r="N207" s="190">
        <f t="shared" si="7"/>
        <v>148</v>
      </c>
    </row>
    <row r="208" spans="1:14" hidden="1" x14ac:dyDescent="0.35">
      <c r="A208" s="1" t="s">
        <v>12</v>
      </c>
      <c r="B208" s="1" t="s">
        <v>30</v>
      </c>
      <c r="C208" s="1" t="s">
        <v>114</v>
      </c>
      <c r="D208" s="1" t="s">
        <v>122</v>
      </c>
      <c r="E208" s="1" t="s">
        <v>124</v>
      </c>
      <c r="F208" s="37">
        <v>138</v>
      </c>
      <c r="G208" s="37">
        <v>167</v>
      </c>
      <c r="H208" s="37">
        <v>126</v>
      </c>
      <c r="I208" s="37">
        <v>156</v>
      </c>
      <c r="J208" s="37">
        <v>179</v>
      </c>
      <c r="K208" s="200">
        <v>154</v>
      </c>
      <c r="L208" s="1"/>
      <c r="M208" s="189" t="str">
        <f t="shared" si="6"/>
        <v>Electricity DistributionWestern PowerNetwork ReliabilityNQR 3For each discrete area, the average length of interruptions of supply to customer premises - Urban areas other than the Perth CBD {Sch 1, section 11(a) of the NQ&amp;R Code}</v>
      </c>
      <c r="N208" s="190">
        <f t="shared" si="7"/>
        <v>154</v>
      </c>
    </row>
    <row r="209" spans="1:14" hidden="1" x14ac:dyDescent="0.35">
      <c r="A209" s="1" t="s">
        <v>12</v>
      </c>
      <c r="B209" s="1" t="s">
        <v>30</v>
      </c>
      <c r="C209" s="1" t="s">
        <v>114</v>
      </c>
      <c r="D209" s="1" t="s">
        <v>122</v>
      </c>
      <c r="E209" s="1" t="s">
        <v>125</v>
      </c>
      <c r="F209" s="37">
        <v>178</v>
      </c>
      <c r="G209" s="37">
        <v>219</v>
      </c>
      <c r="H209" s="37">
        <v>181</v>
      </c>
      <c r="I209" s="37">
        <v>258</v>
      </c>
      <c r="J209" s="37">
        <v>379</v>
      </c>
      <c r="K209" s="200">
        <v>253</v>
      </c>
      <c r="L209" s="1"/>
      <c r="M209" s="189" t="str">
        <f t="shared" si="6"/>
        <v>Electricity DistributionWestern PowerNetwork ReliabilityNQR 3For each discrete area, the average length of interruptions of supply to customer premises - all other areas of the State {Sch 1, section 11(a) of the NQ&amp;R Code}</v>
      </c>
      <c r="N209" s="190">
        <f t="shared" si="7"/>
        <v>253</v>
      </c>
    </row>
    <row r="210" spans="1:14" hidden="1" x14ac:dyDescent="0.35">
      <c r="A210" s="1" t="s">
        <v>12</v>
      </c>
      <c r="B210" s="1" t="s">
        <v>30</v>
      </c>
      <c r="C210" s="1" t="s">
        <v>114</v>
      </c>
      <c r="D210" s="1" t="s">
        <v>126</v>
      </c>
      <c r="E210" s="1" t="s">
        <v>127</v>
      </c>
      <c r="F210" s="42">
        <v>0.14000000000000001</v>
      </c>
      <c r="G210" s="172">
        <v>7.0000000000000007E-2</v>
      </c>
      <c r="H210" s="173">
        <v>0.12</v>
      </c>
      <c r="I210" s="42">
        <v>0.35</v>
      </c>
      <c r="J210" s="42">
        <v>0.42</v>
      </c>
      <c r="K210" s="204">
        <v>0.34</v>
      </c>
      <c r="L210" s="1"/>
      <c r="M210" s="189" t="str">
        <f t="shared" si="6"/>
        <v>Electricity DistributionWestern PowerNetwork ReliabilityNQR 4For each discrete area, the average number of interruptions of supply to customer premises - Perth CBD {Sch 1, section 11(b) of the NQ&amp;R Code}</v>
      </c>
      <c r="N210" s="190">
        <f t="shared" si="7"/>
        <v>0.34</v>
      </c>
    </row>
    <row r="211" spans="1:14" hidden="1" x14ac:dyDescent="0.35">
      <c r="A211" s="1" t="s">
        <v>12</v>
      </c>
      <c r="B211" s="1" t="s">
        <v>30</v>
      </c>
      <c r="C211" s="1" t="s">
        <v>114</v>
      </c>
      <c r="D211" s="1" t="s">
        <v>126</v>
      </c>
      <c r="E211" s="1" t="s">
        <v>128</v>
      </c>
      <c r="F211" s="42">
        <v>1.79</v>
      </c>
      <c r="G211" s="172">
        <v>1.77</v>
      </c>
      <c r="H211" s="174">
        <v>1.51</v>
      </c>
      <c r="I211" s="42">
        <v>2.39</v>
      </c>
      <c r="J211" s="42">
        <v>1.72</v>
      </c>
      <c r="K211" s="204">
        <v>1.96</v>
      </c>
      <c r="L211" s="1"/>
      <c r="M211" s="189" t="str">
        <f t="shared" si="6"/>
        <v>Electricity DistributionWestern PowerNetwork ReliabilityNQR 4For each discrete area, the average number of interruptions of supply to customer premises - Urban areas other than the Perth CBD {Sch 1, section 11(b) of the NQ&amp;R Code}</v>
      </c>
      <c r="N211" s="190">
        <f t="shared" si="7"/>
        <v>1.96</v>
      </c>
    </row>
    <row r="212" spans="1:14" hidden="1" x14ac:dyDescent="0.35">
      <c r="A212" s="1" t="s">
        <v>12</v>
      </c>
      <c r="B212" s="1" t="s">
        <v>30</v>
      </c>
      <c r="C212" s="1" t="s">
        <v>114</v>
      </c>
      <c r="D212" s="1" t="s">
        <v>126</v>
      </c>
      <c r="E212" s="1" t="s">
        <v>129</v>
      </c>
      <c r="F212" s="42">
        <v>4.95</v>
      </c>
      <c r="G212" s="172">
        <v>4.8099999999999996</v>
      </c>
      <c r="H212" s="173">
        <v>4</v>
      </c>
      <c r="I212" s="42">
        <v>5.31</v>
      </c>
      <c r="J212" s="42">
        <v>4.51</v>
      </c>
      <c r="K212" s="204">
        <v>4.84</v>
      </c>
      <c r="L212" s="1"/>
      <c r="M212" s="189" t="str">
        <f t="shared" si="6"/>
        <v>Electricity DistributionWestern PowerNetwork ReliabilityNQR 4For each discrete area, the average number of interruptions of supply to customer premises - all other areas of the State {Sch 1, section 11(b) of the NQ&amp;R Code}</v>
      </c>
      <c r="N212" s="190">
        <f t="shared" si="7"/>
        <v>4.84</v>
      </c>
    </row>
    <row r="213" spans="1:14" hidden="1" x14ac:dyDescent="0.35">
      <c r="A213" s="1" t="s">
        <v>12</v>
      </c>
      <c r="B213" s="1" t="s">
        <v>30</v>
      </c>
      <c r="C213" s="1" t="s">
        <v>114</v>
      </c>
      <c r="D213" s="1" t="s">
        <v>130</v>
      </c>
      <c r="E213" s="1" t="s">
        <v>131</v>
      </c>
      <c r="F213" s="56">
        <v>99.995999999999995</v>
      </c>
      <c r="G213" s="56">
        <v>99.998000000000005</v>
      </c>
      <c r="H213" s="56">
        <v>99.995999999999995</v>
      </c>
      <c r="I213" s="56">
        <v>99.99</v>
      </c>
      <c r="J213" s="56">
        <v>99.984999999999999</v>
      </c>
      <c r="K213" s="205">
        <v>99.991</v>
      </c>
      <c r="L213" s="1"/>
      <c r="M213" s="189" t="str">
        <f t="shared" si="6"/>
        <v>Electricity DistributionWestern PowerNetwork ReliabilityNQR 5For each discrete area, the average percentage of time that electricity has been supplied to customer premises - Perth CBD {Sch 1, section 11(c) of the NQ&amp;R Code}</v>
      </c>
      <c r="N213" s="190">
        <f t="shared" si="7"/>
        <v>99.991</v>
      </c>
    </row>
    <row r="214" spans="1:14" hidden="1" x14ac:dyDescent="0.35">
      <c r="A214" s="1" t="s">
        <v>12</v>
      </c>
      <c r="B214" s="1" t="s">
        <v>30</v>
      </c>
      <c r="C214" s="1" t="s">
        <v>114</v>
      </c>
      <c r="D214" s="1" t="s">
        <v>130</v>
      </c>
      <c r="E214" s="1" t="s">
        <v>132</v>
      </c>
      <c r="F214" s="56">
        <v>99.953000000000003</v>
      </c>
      <c r="G214" s="56">
        <v>99.944000000000003</v>
      </c>
      <c r="H214" s="56">
        <v>99.963999999999999</v>
      </c>
      <c r="I214" s="56">
        <v>99.929000000000002</v>
      </c>
      <c r="J214" s="56">
        <v>99.941000000000003</v>
      </c>
      <c r="K214" s="205">
        <v>99.941999999999993</v>
      </c>
      <c r="L214" s="1"/>
      <c r="M214" s="189" t="str">
        <f t="shared" si="6"/>
        <v>Electricity DistributionWestern PowerNetwork ReliabilityNQR 5For each discrete area, the average percentage of time that electricity has been supplied to customer premises - Urban areas other than the Perth CBD {Sch 1, section 11(c) of the NQ&amp;R Code}</v>
      </c>
      <c r="N214" s="190">
        <f t="shared" si="7"/>
        <v>99.941999999999993</v>
      </c>
    </row>
    <row r="215" spans="1:14" hidden="1" x14ac:dyDescent="0.35">
      <c r="A215" s="1" t="s">
        <v>12</v>
      </c>
      <c r="B215" s="1" t="s">
        <v>30</v>
      </c>
      <c r="C215" s="1" t="s">
        <v>114</v>
      </c>
      <c r="D215" s="1" t="s">
        <v>130</v>
      </c>
      <c r="E215" s="1" t="s">
        <v>133</v>
      </c>
      <c r="F215" s="56">
        <v>99.831999999999994</v>
      </c>
      <c r="G215" s="56">
        <v>99.799000000000007</v>
      </c>
      <c r="H215" s="56">
        <v>99.861999999999995</v>
      </c>
      <c r="I215" s="56">
        <v>99.74</v>
      </c>
      <c r="J215" s="56">
        <v>99.674999999999997</v>
      </c>
      <c r="K215" s="205">
        <v>99.768000000000001</v>
      </c>
      <c r="L215" s="1"/>
      <c r="M215" s="189" t="str">
        <f t="shared" si="6"/>
        <v>Electricity DistributionWestern PowerNetwork ReliabilityNQR 5For each discrete area, the average percentage of time that electricity has been supplied to customer premises - All other areas of the State {Sch 1, section 11(c) of the NQ&amp;R Code}</v>
      </c>
      <c r="N215" s="190">
        <f t="shared" si="7"/>
        <v>99.768000000000001</v>
      </c>
    </row>
    <row r="216" spans="1:14" hidden="1" x14ac:dyDescent="0.35">
      <c r="A216" s="1" t="s">
        <v>12</v>
      </c>
      <c r="B216" s="1" t="s">
        <v>30</v>
      </c>
      <c r="C216" s="1" t="s">
        <v>114</v>
      </c>
      <c r="D216" s="1" t="s">
        <v>134</v>
      </c>
      <c r="E216" s="1" t="s">
        <v>135</v>
      </c>
      <c r="F216" s="184">
        <v>23</v>
      </c>
      <c r="G216" s="185">
        <v>11</v>
      </c>
      <c r="H216" s="185">
        <v>19</v>
      </c>
      <c r="I216" s="37">
        <v>52</v>
      </c>
      <c r="J216" s="37">
        <v>78</v>
      </c>
      <c r="K216" s="200">
        <v>49</v>
      </c>
      <c r="L216" s="1"/>
      <c r="M216" s="189" t="str">
        <f t="shared" si="6"/>
        <v>Electricity DistributionWestern PowerNetwork ReliabilityNQR 6For each discrete area, the average total length of all interruptions of supply to customer premises expressed in minutes - Perth CBD {Sch 1, section 11(d) of the NQ&amp;R Code}</v>
      </c>
      <c r="N216" s="190">
        <f t="shared" si="7"/>
        <v>49</v>
      </c>
    </row>
    <row r="217" spans="1:14" hidden="1" x14ac:dyDescent="0.35">
      <c r="A217" s="1" t="s">
        <v>12</v>
      </c>
      <c r="B217" s="1" t="s">
        <v>30</v>
      </c>
      <c r="C217" s="1" t="s">
        <v>114</v>
      </c>
      <c r="D217" s="1" t="s">
        <v>134</v>
      </c>
      <c r="E217" s="1" t="s">
        <v>136</v>
      </c>
      <c r="F217" s="184">
        <v>248</v>
      </c>
      <c r="G217" s="186">
        <v>295</v>
      </c>
      <c r="H217" s="187">
        <v>190</v>
      </c>
      <c r="I217" s="37">
        <v>372</v>
      </c>
      <c r="J217" s="37">
        <v>308</v>
      </c>
      <c r="K217" s="200">
        <v>305</v>
      </c>
      <c r="L217" s="1"/>
      <c r="M217" s="189" t="str">
        <f t="shared" si="6"/>
        <v>Electricity DistributionWestern PowerNetwork ReliabilityNQR 6For each discrete area, the average total length of all interruptions of supply to customer premises expressed in minutes - Urban areas other than the Perth CBD {Sch 1, section 11(d) of the NQ&amp;R Code}</v>
      </c>
      <c r="N217" s="190">
        <f t="shared" si="7"/>
        <v>305</v>
      </c>
    </row>
    <row r="218" spans="1:14" hidden="1" x14ac:dyDescent="0.35">
      <c r="A218" s="1" t="s">
        <v>12</v>
      </c>
      <c r="B218" s="1" t="s">
        <v>30</v>
      </c>
      <c r="C218" s="1" t="s">
        <v>114</v>
      </c>
      <c r="D218" s="1" t="s">
        <v>134</v>
      </c>
      <c r="E218" s="1" t="s">
        <v>137</v>
      </c>
      <c r="F218" s="37">
        <v>881</v>
      </c>
      <c r="G218" s="70">
        <v>1055</v>
      </c>
      <c r="H218" s="188">
        <v>725</v>
      </c>
      <c r="I218" s="37">
        <v>1369</v>
      </c>
      <c r="J218" s="37">
        <v>1709</v>
      </c>
      <c r="K218" s="200">
        <v>1220</v>
      </c>
      <c r="L218" s="1"/>
      <c r="M218" s="189" t="str">
        <f t="shared" si="6"/>
        <v>Electricity DistributionWestern PowerNetwork ReliabilityNQR 6For each discrete area, the average total length of all interruptions of supply to customer premises expressed in minutes - all other areas of the State {Sch 1, section 11(d) of the NQ&amp;R Code}</v>
      </c>
      <c r="N218" s="190">
        <f t="shared" si="7"/>
        <v>1220</v>
      </c>
    </row>
    <row r="219" spans="1:14" hidden="1" x14ac:dyDescent="0.35">
      <c r="A219" s="1" t="s">
        <v>12</v>
      </c>
      <c r="B219" s="1" t="s">
        <v>30</v>
      </c>
      <c r="C219" s="1" t="s">
        <v>114</v>
      </c>
      <c r="D219" s="1" t="s">
        <v>138</v>
      </c>
      <c r="E219" s="1" t="s">
        <v>139</v>
      </c>
      <c r="F219" s="40">
        <v>343.4</v>
      </c>
      <c r="G219" s="40">
        <v>410</v>
      </c>
      <c r="H219" s="40">
        <v>274.10000000000002</v>
      </c>
      <c r="I219" s="40">
        <v>531</v>
      </c>
      <c r="J219" s="40">
        <v>526.20000000000005</v>
      </c>
      <c r="K219" s="191">
        <v>457</v>
      </c>
      <c r="L219" s="1"/>
      <c r="M219" s="189" t="str">
        <f t="shared" si="6"/>
        <v>Electricity DistributionWestern PowerNetwork ReliabilityNQR 7Overall distribution network SAIDI - Total Network</v>
      </c>
      <c r="N219" s="190">
        <f t="shared" si="7"/>
        <v>457</v>
      </c>
    </row>
    <row r="220" spans="1:14" hidden="1" x14ac:dyDescent="0.35">
      <c r="A220" s="1" t="s">
        <v>12</v>
      </c>
      <c r="B220" s="1" t="s">
        <v>30</v>
      </c>
      <c r="C220" s="1" t="s">
        <v>114</v>
      </c>
      <c r="D220" s="1" t="s">
        <v>138</v>
      </c>
      <c r="E220" s="1" t="s">
        <v>140</v>
      </c>
      <c r="F220" s="40">
        <v>23</v>
      </c>
      <c r="G220" s="40">
        <v>11</v>
      </c>
      <c r="H220" s="40">
        <v>19.5</v>
      </c>
      <c r="I220" s="40">
        <v>52</v>
      </c>
      <c r="J220" s="40">
        <v>78.2</v>
      </c>
      <c r="K220" s="191">
        <v>47</v>
      </c>
      <c r="L220" s="1"/>
      <c r="M220" s="189" t="str">
        <f t="shared" si="6"/>
        <v>Electricity DistributionWestern PowerNetwork ReliabilityNQR 7Overall distribution network SAIDI - CBD</v>
      </c>
      <c r="N220" s="190">
        <f t="shared" si="7"/>
        <v>47</v>
      </c>
    </row>
    <row r="221" spans="1:14" hidden="1" x14ac:dyDescent="0.35">
      <c r="A221" s="1" t="s">
        <v>12</v>
      </c>
      <c r="B221" s="1" t="s">
        <v>30</v>
      </c>
      <c r="C221" s="1" t="s">
        <v>114</v>
      </c>
      <c r="D221" s="1" t="s">
        <v>138</v>
      </c>
      <c r="E221" s="1" t="s">
        <v>141</v>
      </c>
      <c r="F221" s="40">
        <v>232.4</v>
      </c>
      <c r="G221" s="40">
        <v>263</v>
      </c>
      <c r="H221" s="40">
        <v>172.6</v>
      </c>
      <c r="I221" s="40">
        <v>345</v>
      </c>
      <c r="J221" s="40">
        <v>215.4</v>
      </c>
      <c r="K221" s="191">
        <v>311</v>
      </c>
      <c r="L221" s="1"/>
      <c r="M221" s="189" t="str">
        <f t="shared" si="6"/>
        <v>Electricity DistributionWestern PowerNetwork ReliabilityNQR 7Overall distribution network SAIDI - Urban</v>
      </c>
      <c r="N221" s="190">
        <f t="shared" si="7"/>
        <v>311</v>
      </c>
    </row>
    <row r="222" spans="1:14" hidden="1" x14ac:dyDescent="0.35">
      <c r="A222" s="1" t="s">
        <v>12</v>
      </c>
      <c r="B222" s="1" t="s">
        <v>30</v>
      </c>
      <c r="C222" s="1" t="s">
        <v>114</v>
      </c>
      <c r="D222" s="1" t="s">
        <v>138</v>
      </c>
      <c r="E222" s="1" t="s">
        <v>142</v>
      </c>
      <c r="F222" s="40">
        <v>410.3</v>
      </c>
      <c r="G222" s="40">
        <v>452</v>
      </c>
      <c r="H222" s="40">
        <v>287.3</v>
      </c>
      <c r="I222" s="40">
        <v>531</v>
      </c>
      <c r="J222" s="40">
        <v>559.70000000000005</v>
      </c>
      <c r="K222" s="191">
        <v>489</v>
      </c>
      <c r="L222" s="1"/>
      <c r="M222" s="189" t="str">
        <f t="shared" si="6"/>
        <v>Electricity DistributionWestern PowerNetwork ReliabilityNQR 7Overall distribution network SAIDI - Short Rural</v>
      </c>
      <c r="N222" s="190">
        <f t="shared" si="7"/>
        <v>489</v>
      </c>
    </row>
    <row r="223" spans="1:14" hidden="1" x14ac:dyDescent="0.35">
      <c r="A223" s="1" t="s">
        <v>12</v>
      </c>
      <c r="B223" s="1" t="s">
        <v>30</v>
      </c>
      <c r="C223" s="1" t="s">
        <v>114</v>
      </c>
      <c r="D223" s="1" t="s">
        <v>138</v>
      </c>
      <c r="E223" s="1" t="s">
        <v>143</v>
      </c>
      <c r="F223" s="40">
        <v>1062</v>
      </c>
      <c r="G223" s="40">
        <v>1442</v>
      </c>
      <c r="H223" s="40">
        <v>1060.8</v>
      </c>
      <c r="I223" s="40">
        <v>1905</v>
      </c>
      <c r="J223" s="40">
        <v>2656</v>
      </c>
      <c r="K223" s="191">
        <v>1488</v>
      </c>
      <c r="L223" s="1"/>
      <c r="M223" s="189" t="str">
        <f t="shared" si="6"/>
        <v>Electricity DistributionWestern PowerNetwork ReliabilityNQR 7Overall distribution network SAIDI - Long Rural</v>
      </c>
      <c r="N223" s="190">
        <f t="shared" si="7"/>
        <v>1488</v>
      </c>
    </row>
    <row r="224" spans="1:14" hidden="1" x14ac:dyDescent="0.35">
      <c r="A224" s="1" t="s">
        <v>12</v>
      </c>
      <c r="B224" s="1" t="s">
        <v>30</v>
      </c>
      <c r="C224" s="1" t="s">
        <v>114</v>
      </c>
      <c r="D224" s="1" t="s">
        <v>144</v>
      </c>
      <c r="E224" s="1" t="s">
        <v>145</v>
      </c>
      <c r="F224" s="40">
        <v>165</v>
      </c>
      <c r="G224" s="40">
        <v>164</v>
      </c>
      <c r="H224" s="40">
        <v>175.7</v>
      </c>
      <c r="I224" s="40">
        <v>209</v>
      </c>
      <c r="J224" s="40">
        <v>197.1</v>
      </c>
      <c r="K224" s="191">
        <v>236</v>
      </c>
      <c r="L224" s="1"/>
      <c r="M224" s="189" t="str">
        <f t="shared" si="6"/>
        <v>Electricity DistributionWestern PowerNetwork ReliabilityNQR 10Normalised distribution network SAIDI - Total Network</v>
      </c>
      <c r="N224" s="190">
        <f t="shared" si="7"/>
        <v>236</v>
      </c>
    </row>
    <row r="225" spans="1:14" hidden="1" x14ac:dyDescent="0.35">
      <c r="A225" s="1" t="s">
        <v>12</v>
      </c>
      <c r="B225" s="1" t="s">
        <v>30</v>
      </c>
      <c r="C225" s="1" t="s">
        <v>114</v>
      </c>
      <c r="D225" s="1" t="s">
        <v>144</v>
      </c>
      <c r="E225" s="1" t="s">
        <v>146</v>
      </c>
      <c r="F225" s="40">
        <v>13.8</v>
      </c>
      <c r="G225" s="40">
        <v>1</v>
      </c>
      <c r="H225" s="40">
        <v>14.7</v>
      </c>
      <c r="I225" s="40">
        <v>23</v>
      </c>
      <c r="J225" s="40">
        <v>14.1</v>
      </c>
      <c r="K225" s="191">
        <v>14</v>
      </c>
      <c r="L225" s="1"/>
      <c r="M225" s="189" t="str">
        <f t="shared" si="6"/>
        <v>Electricity DistributionWestern PowerNetwork ReliabilityNQR 10Normalised distribution network SAIDI - CBD</v>
      </c>
      <c r="N225" s="190">
        <f t="shared" si="7"/>
        <v>14</v>
      </c>
    </row>
    <row r="226" spans="1:14" hidden="1" x14ac:dyDescent="0.35">
      <c r="A226" s="1" t="s">
        <v>12</v>
      </c>
      <c r="B226" s="1" t="s">
        <v>30</v>
      </c>
      <c r="C226" s="1" t="s">
        <v>114</v>
      </c>
      <c r="D226" s="1" t="s">
        <v>144</v>
      </c>
      <c r="E226" s="1" t="s">
        <v>147</v>
      </c>
      <c r="F226" s="40">
        <v>104.4</v>
      </c>
      <c r="G226" s="40">
        <v>103</v>
      </c>
      <c r="H226" s="40">
        <v>108.2</v>
      </c>
      <c r="I226" s="40">
        <v>134</v>
      </c>
      <c r="J226" s="40">
        <v>118.4</v>
      </c>
      <c r="K226" s="191">
        <v>144</v>
      </c>
      <c r="L226" s="1"/>
      <c r="M226" s="189" t="str">
        <f t="shared" si="6"/>
        <v>Electricity DistributionWestern PowerNetwork ReliabilityNQR 10Normalised distribution network SAIDI - Urban</v>
      </c>
      <c r="N226" s="190">
        <f t="shared" si="7"/>
        <v>144</v>
      </c>
    </row>
    <row r="227" spans="1:14" hidden="1" x14ac:dyDescent="0.35">
      <c r="A227" s="1" t="s">
        <v>12</v>
      </c>
      <c r="B227" s="1" t="s">
        <v>30</v>
      </c>
      <c r="C227" s="1" t="s">
        <v>114</v>
      </c>
      <c r="D227" s="1" t="s">
        <v>144</v>
      </c>
      <c r="E227" s="1" t="s">
        <v>148</v>
      </c>
      <c r="F227" s="40">
        <v>175.6</v>
      </c>
      <c r="G227" s="40">
        <v>148</v>
      </c>
      <c r="H227" s="40">
        <v>183</v>
      </c>
      <c r="I227" s="40">
        <v>218</v>
      </c>
      <c r="J227" s="40">
        <v>212.8</v>
      </c>
      <c r="K227" s="191">
        <v>260</v>
      </c>
      <c r="L227" s="1"/>
      <c r="M227" s="189" t="str">
        <f t="shared" si="6"/>
        <v>Electricity DistributionWestern PowerNetwork ReliabilityNQR 10Normalised distribution network SAIDI - Short Rural</v>
      </c>
      <c r="N227" s="190">
        <f t="shared" si="7"/>
        <v>260</v>
      </c>
    </row>
    <row r="228" spans="1:14" hidden="1" x14ac:dyDescent="0.35">
      <c r="A228" s="1" t="s">
        <v>12</v>
      </c>
      <c r="B228" s="1" t="s">
        <v>30</v>
      </c>
      <c r="C228" s="1" t="s">
        <v>114</v>
      </c>
      <c r="D228" s="1" t="s">
        <v>144</v>
      </c>
      <c r="E228" s="1" t="s">
        <v>149</v>
      </c>
      <c r="F228" s="40">
        <v>626.20000000000005</v>
      </c>
      <c r="G228" s="40">
        <v>685</v>
      </c>
      <c r="H228" s="40">
        <v>731.8</v>
      </c>
      <c r="I228" s="40">
        <v>738</v>
      </c>
      <c r="J228" s="40">
        <v>741.7</v>
      </c>
      <c r="K228" s="191">
        <v>870</v>
      </c>
      <c r="L228" s="1"/>
      <c r="M228" s="189" t="str">
        <f t="shared" si="6"/>
        <v>Electricity DistributionWestern PowerNetwork ReliabilityNQR 10Normalised distribution network SAIDI - Long Rural</v>
      </c>
      <c r="N228" s="190">
        <f t="shared" si="7"/>
        <v>870</v>
      </c>
    </row>
    <row r="229" spans="1:14" hidden="1" x14ac:dyDescent="0.35">
      <c r="A229" s="1" t="s">
        <v>12</v>
      </c>
      <c r="B229" s="1" t="s">
        <v>30</v>
      </c>
      <c r="C229" s="1" t="s">
        <v>114</v>
      </c>
      <c r="D229" s="1" t="s">
        <v>150</v>
      </c>
      <c r="E229" s="1" t="s">
        <v>151</v>
      </c>
      <c r="F229" s="41">
        <v>2.27</v>
      </c>
      <c r="G229" s="41">
        <v>2.25</v>
      </c>
      <c r="H229" s="41">
        <v>1.94</v>
      </c>
      <c r="I229" s="32">
        <v>2.9</v>
      </c>
      <c r="J229" s="32">
        <v>2.17</v>
      </c>
      <c r="K229" s="192">
        <v>2.72</v>
      </c>
      <c r="L229" s="1"/>
      <c r="M229" s="189" t="str">
        <f t="shared" si="6"/>
        <v>Electricity DistributionWestern PowerNetwork ReliabilityNQR 11Overall distribution network SAIFI - Total Network</v>
      </c>
      <c r="N229" s="190">
        <f t="shared" si="7"/>
        <v>2.72</v>
      </c>
    </row>
    <row r="230" spans="1:14" hidden="1" x14ac:dyDescent="0.35">
      <c r="A230" s="1" t="s">
        <v>12</v>
      </c>
      <c r="B230" s="1" t="s">
        <v>30</v>
      </c>
      <c r="C230" s="1" t="s">
        <v>114</v>
      </c>
      <c r="D230" s="1" t="s">
        <v>150</v>
      </c>
      <c r="E230" s="1" t="s">
        <v>152</v>
      </c>
      <c r="F230" s="41">
        <v>0.14000000000000001</v>
      </c>
      <c r="G230" s="41">
        <v>7.0000000000000007E-2</v>
      </c>
      <c r="H230" s="41">
        <v>0.12</v>
      </c>
      <c r="I230" s="41">
        <v>0.35</v>
      </c>
      <c r="J230" s="41">
        <v>0.42</v>
      </c>
      <c r="K230" s="203">
        <v>0.48</v>
      </c>
      <c r="L230" s="1"/>
      <c r="M230" s="189" t="str">
        <f t="shared" si="6"/>
        <v>Electricity DistributionWestern PowerNetwork ReliabilityNQR 11Overall distribution network SAIFI - CBD</v>
      </c>
      <c r="N230" s="190">
        <f t="shared" si="7"/>
        <v>0.48</v>
      </c>
    </row>
    <row r="231" spans="1:14" hidden="1" x14ac:dyDescent="0.35">
      <c r="A231" s="1" t="s">
        <v>12</v>
      </c>
      <c r="B231" s="1" t="s">
        <v>30</v>
      </c>
      <c r="C231" s="1" t="s">
        <v>114</v>
      </c>
      <c r="D231" s="1" t="s">
        <v>150</v>
      </c>
      <c r="E231" s="1" t="s">
        <v>153</v>
      </c>
      <c r="F231" s="41">
        <v>1.7</v>
      </c>
      <c r="G231" s="41">
        <v>1.6</v>
      </c>
      <c r="H231" s="41">
        <v>1.34</v>
      </c>
      <c r="I231" s="41">
        <v>2.17</v>
      </c>
      <c r="J231" s="41">
        <v>1.48</v>
      </c>
      <c r="K231" s="203">
        <v>1.9</v>
      </c>
      <c r="L231" s="1"/>
      <c r="M231" s="189" t="str">
        <f t="shared" si="6"/>
        <v>Electricity DistributionWestern PowerNetwork ReliabilityNQR 11Overall distribution network SAIFI - Urban</v>
      </c>
      <c r="N231" s="190">
        <f t="shared" si="7"/>
        <v>1.9</v>
      </c>
    </row>
    <row r="232" spans="1:14" hidden="1" x14ac:dyDescent="0.35">
      <c r="A232" s="1" t="s">
        <v>12</v>
      </c>
      <c r="B232" s="1" t="s">
        <v>30</v>
      </c>
      <c r="C232" s="1" t="s">
        <v>114</v>
      </c>
      <c r="D232" s="1" t="s">
        <v>150</v>
      </c>
      <c r="E232" s="1" t="s">
        <v>154</v>
      </c>
      <c r="F232" s="41">
        <v>2.76</v>
      </c>
      <c r="G232" s="41">
        <v>2.64</v>
      </c>
      <c r="H232" s="41">
        <v>2.31</v>
      </c>
      <c r="I232" s="41">
        <v>3.13</v>
      </c>
      <c r="J232" s="41">
        <v>2.64</v>
      </c>
      <c r="K232" s="203">
        <v>3.39</v>
      </c>
      <c r="L232" s="1"/>
      <c r="M232" s="189" t="str">
        <f t="shared" si="6"/>
        <v>Electricity DistributionWestern PowerNetwork ReliabilityNQR 11Overall distribution network SAIFI - Short Rural</v>
      </c>
      <c r="N232" s="190">
        <f t="shared" si="7"/>
        <v>3.39</v>
      </c>
    </row>
    <row r="233" spans="1:14" hidden="1" x14ac:dyDescent="0.35">
      <c r="A233" s="1" t="s">
        <v>12</v>
      </c>
      <c r="B233" s="1" t="s">
        <v>30</v>
      </c>
      <c r="C233" s="1" t="s">
        <v>114</v>
      </c>
      <c r="D233" s="1" t="s">
        <v>150</v>
      </c>
      <c r="E233" s="1" t="s">
        <v>155</v>
      </c>
      <c r="F233" s="41">
        <v>5.57</v>
      </c>
      <c r="G233" s="41">
        <v>5.9</v>
      </c>
      <c r="H233" s="41">
        <v>5.43</v>
      </c>
      <c r="I233" s="41">
        <v>6.95</v>
      </c>
      <c r="J233" s="41">
        <v>5.47</v>
      </c>
      <c r="K233" s="203">
        <v>6.8890000000000002</v>
      </c>
      <c r="L233" s="1"/>
      <c r="M233" s="189" t="str">
        <f t="shared" si="6"/>
        <v>Electricity DistributionWestern PowerNetwork ReliabilityNQR 11Overall distribution network SAIFI - Long Rural</v>
      </c>
      <c r="N233" s="190">
        <f t="shared" si="7"/>
        <v>6.8890000000000002</v>
      </c>
    </row>
    <row r="234" spans="1:14" hidden="1" x14ac:dyDescent="0.35">
      <c r="A234" s="1" t="s">
        <v>12</v>
      </c>
      <c r="B234" s="1" t="s">
        <v>30</v>
      </c>
      <c r="C234" s="1" t="s">
        <v>114</v>
      </c>
      <c r="D234" s="1" t="s">
        <v>156</v>
      </c>
      <c r="E234" s="1" t="s">
        <v>157</v>
      </c>
      <c r="F234" s="41">
        <v>1.44</v>
      </c>
      <c r="G234" s="41">
        <v>1.4</v>
      </c>
      <c r="H234" s="41">
        <v>1.44</v>
      </c>
      <c r="I234" s="41">
        <v>1.63</v>
      </c>
      <c r="J234" s="41">
        <v>1.62</v>
      </c>
      <c r="K234" s="203">
        <v>1.98</v>
      </c>
      <c r="L234" s="1"/>
      <c r="M234" s="189" t="str">
        <f t="shared" si="6"/>
        <v>Electricity DistributionWestern PowerNetwork ReliabilityNQR 14Normalised distribution network SAIFI - Total Network</v>
      </c>
      <c r="N234" s="190">
        <f t="shared" si="7"/>
        <v>1.98</v>
      </c>
    </row>
    <row r="235" spans="1:14" hidden="1" x14ac:dyDescent="0.35">
      <c r="A235" s="1" t="s">
        <v>12</v>
      </c>
      <c r="B235" s="1" t="s">
        <v>30</v>
      </c>
      <c r="C235" s="1" t="s">
        <v>114</v>
      </c>
      <c r="D235" s="1" t="s">
        <v>156</v>
      </c>
      <c r="E235" s="1" t="s">
        <v>158</v>
      </c>
      <c r="F235" s="41">
        <v>0.11</v>
      </c>
      <c r="G235" s="41">
        <v>0.04</v>
      </c>
      <c r="H235" s="41">
        <v>0.11</v>
      </c>
      <c r="I235" s="41">
        <v>0.2</v>
      </c>
      <c r="J235" s="41">
        <v>0.26</v>
      </c>
      <c r="K235" s="203">
        <v>0.4</v>
      </c>
      <c r="L235" s="1"/>
      <c r="M235" s="189" t="str">
        <f t="shared" si="6"/>
        <v>Electricity DistributionWestern PowerNetwork ReliabilityNQR 14Normalised distribution network SAIFI - CBD</v>
      </c>
      <c r="N235" s="190">
        <f t="shared" si="7"/>
        <v>0.4</v>
      </c>
    </row>
    <row r="236" spans="1:14" hidden="1" x14ac:dyDescent="0.35">
      <c r="A236" s="1" t="s">
        <v>12</v>
      </c>
      <c r="B236" s="1" t="s">
        <v>30</v>
      </c>
      <c r="C236" s="1" t="s">
        <v>114</v>
      </c>
      <c r="D236" s="1" t="s">
        <v>156</v>
      </c>
      <c r="E236" s="1" t="s">
        <v>159</v>
      </c>
      <c r="F236" s="41">
        <v>1.02</v>
      </c>
      <c r="G236" s="41">
        <v>1.02</v>
      </c>
      <c r="H236" s="41">
        <v>0.99</v>
      </c>
      <c r="I236" s="41">
        <v>1.1399999999999999</v>
      </c>
      <c r="J236" s="41">
        <v>1.1299999999999999</v>
      </c>
      <c r="K236" s="203">
        <v>1.38</v>
      </c>
      <c r="L236" s="1"/>
      <c r="M236" s="189" t="str">
        <f t="shared" si="6"/>
        <v>Electricity DistributionWestern PowerNetwork ReliabilityNQR 14Normalised distribution network SAIFI - Urban</v>
      </c>
      <c r="N236" s="190">
        <f t="shared" si="7"/>
        <v>1.38</v>
      </c>
    </row>
    <row r="237" spans="1:14" hidden="1" x14ac:dyDescent="0.35">
      <c r="A237" s="1" t="s">
        <v>12</v>
      </c>
      <c r="B237" s="1" t="s">
        <v>30</v>
      </c>
      <c r="C237" s="1" t="s">
        <v>114</v>
      </c>
      <c r="D237" s="1" t="s">
        <v>156</v>
      </c>
      <c r="E237" s="1" t="s">
        <v>160</v>
      </c>
      <c r="F237" s="41">
        <v>1.76</v>
      </c>
      <c r="G237" s="41">
        <v>1.56</v>
      </c>
      <c r="H237" s="41">
        <v>1.83</v>
      </c>
      <c r="I237" s="41">
        <v>2.11</v>
      </c>
      <c r="J237" s="41">
        <v>1.94</v>
      </c>
      <c r="K237" s="203">
        <v>2.4700000000000002</v>
      </c>
      <c r="L237" s="1"/>
      <c r="M237" s="189" t="str">
        <f t="shared" si="6"/>
        <v>Electricity DistributionWestern PowerNetwork ReliabilityNQR 14Normalised distribution network SAIFI - Short Rural</v>
      </c>
      <c r="N237" s="190">
        <f t="shared" si="7"/>
        <v>2.4700000000000002</v>
      </c>
    </row>
    <row r="238" spans="1:14" hidden="1" x14ac:dyDescent="0.35">
      <c r="A238" s="1" t="s">
        <v>12</v>
      </c>
      <c r="B238" s="1" t="s">
        <v>30</v>
      </c>
      <c r="C238" s="1" t="s">
        <v>114</v>
      </c>
      <c r="D238" s="1" t="s">
        <v>156</v>
      </c>
      <c r="E238" s="1" t="s">
        <v>161</v>
      </c>
      <c r="F238" s="41">
        <v>3.95</v>
      </c>
      <c r="G238" s="41">
        <v>3.83</v>
      </c>
      <c r="H238" s="41">
        <v>4.13</v>
      </c>
      <c r="I238" s="41">
        <v>3.77</v>
      </c>
      <c r="J238" s="41">
        <v>4.26</v>
      </c>
      <c r="K238" s="203">
        <v>5.0599999999999996</v>
      </c>
      <c r="L238" s="1"/>
      <c r="M238" s="189" t="str">
        <f t="shared" si="6"/>
        <v>Electricity DistributionWestern PowerNetwork ReliabilityNQR 14Normalised distribution network SAIFI - Long Rural</v>
      </c>
      <c r="N238" s="190">
        <f t="shared" si="7"/>
        <v>5.0599999999999996</v>
      </c>
    </row>
    <row r="239" spans="1:14" hidden="1" x14ac:dyDescent="0.35">
      <c r="A239" s="1" t="s">
        <v>32</v>
      </c>
      <c r="B239" s="83" t="s">
        <v>162</v>
      </c>
      <c r="C239" s="1" t="s">
        <v>114</v>
      </c>
      <c r="D239" s="125" t="s">
        <v>163</v>
      </c>
      <c r="E239" s="117" t="s">
        <v>164</v>
      </c>
      <c r="F239" s="130">
        <v>439</v>
      </c>
      <c r="G239" s="130">
        <v>435</v>
      </c>
      <c r="H239" s="130">
        <v>1039</v>
      </c>
      <c r="I239" s="109">
        <v>517</v>
      </c>
      <c r="J239" s="109">
        <v>718</v>
      </c>
      <c r="K239" s="191">
        <v>717</v>
      </c>
      <c r="L239" s="1"/>
      <c r="M239" s="189" t="str">
        <f t="shared" si="6"/>
        <v>Gas DistributionATCO Gas Network ReliabilityD 14Number of customer connections that have been interrupted for more than 12 hours continuously during the reporting year</v>
      </c>
      <c r="N239" s="190">
        <f t="shared" si="7"/>
        <v>717</v>
      </c>
    </row>
    <row r="240" spans="1:14" hidden="1" x14ac:dyDescent="0.35">
      <c r="A240" s="1" t="s">
        <v>32</v>
      </c>
      <c r="B240" s="83" t="s">
        <v>162</v>
      </c>
      <c r="C240" s="1" t="s">
        <v>114</v>
      </c>
      <c r="D240" s="125" t="s">
        <v>165</v>
      </c>
      <c r="E240" s="117" t="s">
        <v>166</v>
      </c>
      <c r="F240" s="130">
        <v>0</v>
      </c>
      <c r="G240" s="130">
        <v>2</v>
      </c>
      <c r="H240" s="130">
        <v>0</v>
      </c>
      <c r="I240" s="109">
        <v>0</v>
      </c>
      <c r="J240" s="109">
        <v>0</v>
      </c>
      <c r="K240" s="191">
        <v>0</v>
      </c>
      <c r="L240" s="1"/>
      <c r="M240" s="189" t="str">
        <f t="shared" si="6"/>
        <v>Gas DistributionATCO Gas Network ReliabilityD 15Number of customer connections that have been affected by 5 or more unplanned interruptions during the reporting year</v>
      </c>
      <c r="N240" s="190">
        <f t="shared" si="7"/>
        <v>0</v>
      </c>
    </row>
    <row r="241" spans="1:14" hidden="1" x14ac:dyDescent="0.35">
      <c r="A241" s="1" t="s">
        <v>32</v>
      </c>
      <c r="B241" s="83" t="s">
        <v>47</v>
      </c>
      <c r="C241" s="1" t="s">
        <v>114</v>
      </c>
      <c r="D241" s="125" t="s">
        <v>163</v>
      </c>
      <c r="E241" s="117" t="s">
        <v>164</v>
      </c>
      <c r="F241" s="109">
        <v>0</v>
      </c>
      <c r="G241" s="109">
        <v>0</v>
      </c>
      <c r="H241" s="109">
        <v>0</v>
      </c>
      <c r="I241" s="109">
        <v>0</v>
      </c>
      <c r="J241" s="109">
        <v>0</v>
      </c>
      <c r="K241" s="191">
        <v>0</v>
      </c>
      <c r="L241" s="1"/>
      <c r="M241" s="189" t="str">
        <f t="shared" si="6"/>
        <v>Gas DistributionEsperance Power StationNetwork ReliabilityD 14Number of customer connections that have been interrupted for more than 12 hours continuously during the reporting year</v>
      </c>
      <c r="N241" s="190">
        <f t="shared" si="7"/>
        <v>0</v>
      </c>
    </row>
    <row r="242" spans="1:14" hidden="1" x14ac:dyDescent="0.35">
      <c r="A242" s="1" t="s">
        <v>32</v>
      </c>
      <c r="B242" s="83" t="s">
        <v>47</v>
      </c>
      <c r="C242" s="1" t="s">
        <v>114</v>
      </c>
      <c r="D242" s="125" t="s">
        <v>165</v>
      </c>
      <c r="E242" s="117" t="s">
        <v>166</v>
      </c>
      <c r="F242" s="109">
        <v>0</v>
      </c>
      <c r="G242" s="109">
        <v>0</v>
      </c>
      <c r="H242" s="109">
        <v>0</v>
      </c>
      <c r="I242" s="109">
        <v>0</v>
      </c>
      <c r="J242" s="109">
        <v>0</v>
      </c>
      <c r="K242" s="191">
        <v>0</v>
      </c>
      <c r="L242" s="1"/>
      <c r="M242" s="189" t="str">
        <f t="shared" si="6"/>
        <v>Gas DistributionEsperance Power StationNetwork ReliabilityD 15Number of customer connections that have been affected by 5 or more unplanned interruptions during the reporting year</v>
      </c>
      <c r="N242" s="190">
        <f t="shared" si="7"/>
        <v>0</v>
      </c>
    </row>
    <row r="243" spans="1:14" hidden="1" x14ac:dyDescent="0.35">
      <c r="A243" s="1" t="s">
        <v>32</v>
      </c>
      <c r="B243" s="83" t="s">
        <v>49</v>
      </c>
      <c r="C243" s="1" t="s">
        <v>114</v>
      </c>
      <c r="D243" s="125" t="s">
        <v>163</v>
      </c>
      <c r="E243" s="117" t="s">
        <v>164</v>
      </c>
      <c r="F243" s="109">
        <v>14</v>
      </c>
      <c r="G243" s="109">
        <v>14</v>
      </c>
      <c r="H243" s="109">
        <v>167</v>
      </c>
      <c r="I243" s="109">
        <v>1</v>
      </c>
      <c r="J243" s="109">
        <v>0</v>
      </c>
      <c r="K243" s="191">
        <v>0</v>
      </c>
      <c r="L243" s="1"/>
      <c r="M243" s="189" t="str">
        <f t="shared" si="6"/>
        <v>Gas DistributionWesfarmers Kleenheat GasNetwork ReliabilityD 14Number of customer connections that have been interrupted for more than 12 hours continuously during the reporting year</v>
      </c>
      <c r="N243" s="190">
        <f t="shared" si="7"/>
        <v>0</v>
      </c>
    </row>
    <row r="244" spans="1:14" hidden="1" x14ac:dyDescent="0.35">
      <c r="A244" s="1" t="s">
        <v>32</v>
      </c>
      <c r="B244" s="83" t="s">
        <v>49</v>
      </c>
      <c r="C244" s="1" t="s">
        <v>114</v>
      </c>
      <c r="D244" s="125" t="s">
        <v>165</v>
      </c>
      <c r="E244" s="117" t="s">
        <v>166</v>
      </c>
      <c r="F244" s="109">
        <v>0</v>
      </c>
      <c r="G244" s="109">
        <v>0</v>
      </c>
      <c r="H244" s="109">
        <v>0</v>
      </c>
      <c r="I244" s="109">
        <v>0</v>
      </c>
      <c r="J244" s="109">
        <v>0</v>
      </c>
      <c r="K244" s="191">
        <v>0</v>
      </c>
      <c r="L244" s="1"/>
      <c r="M244" s="189" t="str">
        <f t="shared" si="6"/>
        <v>Gas DistributionWesfarmers Kleenheat GasNetwork ReliabilityD 15Number of customer connections that have been affected by 5 or more unplanned interruptions during the reporting year</v>
      </c>
      <c r="N244" s="190">
        <f t="shared" si="7"/>
        <v>0</v>
      </c>
    </row>
    <row r="245" spans="1:14" hidden="1" x14ac:dyDescent="0.35">
      <c r="A245" s="1" t="s">
        <v>12</v>
      </c>
      <c r="B245" s="1" t="s">
        <v>13</v>
      </c>
      <c r="C245" s="1" t="s">
        <v>167</v>
      </c>
      <c r="D245" s="1" t="s">
        <v>168</v>
      </c>
      <c r="E245" s="106" t="s">
        <v>169</v>
      </c>
      <c r="F245" s="81">
        <v>163</v>
      </c>
      <c r="G245" s="81">
        <v>189</v>
      </c>
      <c r="H245" s="139">
        <v>267</v>
      </c>
      <c r="I245" s="40">
        <v>122</v>
      </c>
      <c r="J245" s="40">
        <v>115</v>
      </c>
      <c r="K245" s="191">
        <v>144</v>
      </c>
      <c r="L245" s="1"/>
      <c r="M245" s="189" t="str">
        <f t="shared" si="6"/>
        <v xml:space="preserve">Electricity DistributionHorizon PowerStreet LightsCCD 24Total number of street lights reported faulty in the metropolitan area </v>
      </c>
      <c r="N245" s="190">
        <f t="shared" si="7"/>
        <v>144</v>
      </c>
    </row>
    <row r="246" spans="1:14" hidden="1" x14ac:dyDescent="0.35">
      <c r="A246" s="1" t="s">
        <v>12</v>
      </c>
      <c r="B246" s="1" t="s">
        <v>13</v>
      </c>
      <c r="C246" s="1" t="s">
        <v>167</v>
      </c>
      <c r="D246" s="1" t="s">
        <v>170</v>
      </c>
      <c r="E246" s="106" t="s">
        <v>171</v>
      </c>
      <c r="F246" s="81">
        <v>248</v>
      </c>
      <c r="G246" s="140">
        <v>261</v>
      </c>
      <c r="H246" s="141">
        <v>354</v>
      </c>
      <c r="I246" s="40">
        <v>257</v>
      </c>
      <c r="J246" s="40">
        <v>218</v>
      </c>
      <c r="K246" s="191">
        <v>240</v>
      </c>
      <c r="L246" s="1"/>
      <c r="M246" s="189" t="str">
        <f t="shared" si="6"/>
        <v xml:space="preserve">Electricity DistributionHorizon PowerStreet LightsCCD 25Total number of street lights reported faulty in the regional area </v>
      </c>
      <c r="N246" s="190">
        <f t="shared" si="7"/>
        <v>240</v>
      </c>
    </row>
    <row r="247" spans="1:14" hidden="1" x14ac:dyDescent="0.35">
      <c r="A247" s="1" t="s">
        <v>12</v>
      </c>
      <c r="B247" s="1" t="s">
        <v>13</v>
      </c>
      <c r="C247" s="1" t="s">
        <v>167</v>
      </c>
      <c r="D247" s="1" t="s">
        <v>172</v>
      </c>
      <c r="E247" s="106" t="s">
        <v>173</v>
      </c>
      <c r="F247" s="40">
        <v>25</v>
      </c>
      <c r="G247" s="40">
        <v>28</v>
      </c>
      <c r="H247" s="40">
        <v>29</v>
      </c>
      <c r="I247" s="40">
        <v>46</v>
      </c>
      <c r="J247" s="40">
        <v>12</v>
      </c>
      <c r="K247" s="191">
        <v>14</v>
      </c>
      <c r="L247" s="1"/>
      <c r="M247" s="189" t="str">
        <f t="shared" si="6"/>
        <v>Electricity DistributionHorizon PowerStreet LightsCCD 26Total number of street lights not repaired within five (5) days in the metropolitan area</v>
      </c>
      <c r="N247" s="190">
        <f t="shared" si="7"/>
        <v>14</v>
      </c>
    </row>
    <row r="248" spans="1:14" hidden="1" x14ac:dyDescent="0.35">
      <c r="A248" s="1" t="s">
        <v>12</v>
      </c>
      <c r="B248" s="1" t="s">
        <v>13</v>
      </c>
      <c r="C248" s="1" t="s">
        <v>167</v>
      </c>
      <c r="D248" s="1" t="s">
        <v>174</v>
      </c>
      <c r="E248" s="106" t="s">
        <v>175</v>
      </c>
      <c r="F248" s="85">
        <v>15.3</v>
      </c>
      <c r="G248" s="142">
        <v>14.8</v>
      </c>
      <c r="H248" s="143">
        <v>10.9</v>
      </c>
      <c r="I248" s="32">
        <v>37.700000000000003</v>
      </c>
      <c r="J248" s="32">
        <v>10.4</v>
      </c>
      <c r="K248" s="192">
        <v>9.6999999999999993</v>
      </c>
      <c r="L248" s="1"/>
      <c r="M248" s="189" t="str">
        <f t="shared" si="6"/>
        <v>Electricity DistributionHorizon PowerStreet LightsCCD 27Percentage of street lights not repaired within five (5) days in the metropolitan area</v>
      </c>
      <c r="N248" s="190">
        <f t="shared" si="7"/>
        <v>9.6999999999999993</v>
      </c>
    </row>
    <row r="249" spans="1:14" hidden="1" x14ac:dyDescent="0.35">
      <c r="A249" s="1" t="s">
        <v>12</v>
      </c>
      <c r="B249" s="1" t="s">
        <v>13</v>
      </c>
      <c r="C249" s="1" t="s">
        <v>167</v>
      </c>
      <c r="D249" s="1" t="s">
        <v>176</v>
      </c>
      <c r="E249" s="106" t="s">
        <v>177</v>
      </c>
      <c r="F249" s="85">
        <v>46</v>
      </c>
      <c r="G249" s="85">
        <v>52</v>
      </c>
      <c r="H249" s="144">
        <v>69</v>
      </c>
      <c r="I249" s="40">
        <v>49</v>
      </c>
      <c r="J249" s="40">
        <v>29</v>
      </c>
      <c r="K249" s="191">
        <v>50</v>
      </c>
      <c r="L249" s="1"/>
      <c r="M249" s="189" t="str">
        <f t="shared" si="6"/>
        <v>Electricity DistributionHorizon PowerStreet LightsCCD 28Total number of street lights not repaired within nine (9) days in the regional area</v>
      </c>
      <c r="N249" s="190">
        <f t="shared" si="7"/>
        <v>50</v>
      </c>
    </row>
    <row r="250" spans="1:14" hidden="1" x14ac:dyDescent="0.35">
      <c r="A250" s="1" t="s">
        <v>12</v>
      </c>
      <c r="B250" s="1" t="s">
        <v>13</v>
      </c>
      <c r="C250" s="1" t="s">
        <v>167</v>
      </c>
      <c r="D250" s="1" t="s">
        <v>178</v>
      </c>
      <c r="E250" s="106" t="s">
        <v>179</v>
      </c>
      <c r="F250" s="85">
        <v>18.5</v>
      </c>
      <c r="G250" s="85">
        <v>19.899999999999999</v>
      </c>
      <c r="H250" s="144">
        <v>19.5</v>
      </c>
      <c r="I250" s="40">
        <v>19</v>
      </c>
      <c r="J250" s="40">
        <v>13.3</v>
      </c>
      <c r="K250" s="192">
        <v>20.8</v>
      </c>
      <c r="L250" s="1"/>
      <c r="M250" s="189" t="str">
        <f t="shared" si="6"/>
        <v>Electricity DistributionHorizon PowerStreet LightsCCD 29Percentage of street lights not repaired within nine (9) days in the regional area</v>
      </c>
      <c r="N250" s="190">
        <f t="shared" si="7"/>
        <v>20.8</v>
      </c>
    </row>
    <row r="251" spans="1:14" hidden="1" x14ac:dyDescent="0.35">
      <c r="A251" s="1" t="s">
        <v>12</v>
      </c>
      <c r="B251" s="1" t="s">
        <v>13</v>
      </c>
      <c r="C251" s="1" t="s">
        <v>167</v>
      </c>
      <c r="D251" s="1" t="s">
        <v>180</v>
      </c>
      <c r="E251" s="106" t="s">
        <v>181</v>
      </c>
      <c r="F251" s="99">
        <v>8066</v>
      </c>
      <c r="G251" s="99">
        <v>7866</v>
      </c>
      <c r="H251" s="145">
        <v>7672</v>
      </c>
      <c r="I251" s="66">
        <v>7501</v>
      </c>
      <c r="J251" s="66">
        <v>7684</v>
      </c>
      <c r="K251" s="193">
        <v>7684</v>
      </c>
      <c r="L251" s="1"/>
      <c r="M251" s="189" t="str">
        <f t="shared" si="6"/>
        <v>Electricity DistributionHorizon PowerStreet LightsCCD 30Total number of street lights in the metropolitan area</v>
      </c>
      <c r="N251" s="190">
        <f t="shared" si="7"/>
        <v>7684</v>
      </c>
    </row>
    <row r="252" spans="1:14" hidden="1" x14ac:dyDescent="0.35">
      <c r="A252" s="1" t="s">
        <v>12</v>
      </c>
      <c r="B252" s="1" t="s">
        <v>13</v>
      </c>
      <c r="C252" s="1" t="s">
        <v>167</v>
      </c>
      <c r="D252" s="1" t="s">
        <v>182</v>
      </c>
      <c r="E252" s="106" t="s">
        <v>183</v>
      </c>
      <c r="F252" s="99">
        <v>11255</v>
      </c>
      <c r="G252" s="99">
        <v>11202</v>
      </c>
      <c r="H252" s="146">
        <v>11225</v>
      </c>
      <c r="I252" s="66">
        <v>11336</v>
      </c>
      <c r="J252" s="66">
        <v>11461</v>
      </c>
      <c r="K252" s="193">
        <v>11618</v>
      </c>
      <c r="L252" s="1"/>
      <c r="M252" s="189" t="str">
        <f t="shared" si="6"/>
        <v>Electricity DistributionHorizon PowerStreet LightsCCD 31Total number of street lights in the regional area</v>
      </c>
      <c r="N252" s="190">
        <f t="shared" si="7"/>
        <v>11618</v>
      </c>
    </row>
    <row r="253" spans="1:14" hidden="1" x14ac:dyDescent="0.35">
      <c r="A253" s="1" t="s">
        <v>12</v>
      </c>
      <c r="B253" s="1" t="s">
        <v>13</v>
      </c>
      <c r="C253" s="1" t="s">
        <v>167</v>
      </c>
      <c r="D253" s="1" t="s">
        <v>184</v>
      </c>
      <c r="E253" s="106" t="s">
        <v>185</v>
      </c>
      <c r="F253" s="32">
        <v>4.54</v>
      </c>
      <c r="G253" s="32">
        <v>3</v>
      </c>
      <c r="H253" s="32">
        <v>3</v>
      </c>
      <c r="I253" s="32">
        <v>8</v>
      </c>
      <c r="J253" s="32">
        <v>3</v>
      </c>
      <c r="K253" s="192">
        <v>2</v>
      </c>
      <c r="L253" s="1"/>
      <c r="M253" s="189" t="str">
        <f t="shared" si="6"/>
        <v>Electricity DistributionHorizon PowerStreet LightsCCD 32Average number of days to repair faulty street lights in the metropolitan area</v>
      </c>
      <c r="N253" s="190">
        <f t="shared" si="7"/>
        <v>2</v>
      </c>
    </row>
    <row r="254" spans="1:14" hidden="1" x14ac:dyDescent="0.35">
      <c r="A254" s="1" t="s">
        <v>12</v>
      </c>
      <c r="B254" s="1" t="s">
        <v>13</v>
      </c>
      <c r="C254" s="1" t="s">
        <v>167</v>
      </c>
      <c r="D254" s="1" t="s">
        <v>186</v>
      </c>
      <c r="E254" s="106" t="s">
        <v>187</v>
      </c>
      <c r="F254" s="32">
        <v>8.68</v>
      </c>
      <c r="G254" s="32">
        <v>7</v>
      </c>
      <c r="H254" s="32">
        <v>4</v>
      </c>
      <c r="I254" s="32">
        <v>6</v>
      </c>
      <c r="J254" s="32">
        <v>5</v>
      </c>
      <c r="K254" s="192">
        <v>6</v>
      </c>
      <c r="L254" s="1"/>
      <c r="M254" s="189" t="str">
        <f t="shared" si="6"/>
        <v>Electricity DistributionHorizon PowerStreet LightsCCD 33Average number of days to repair faulty street lights in the regional area</v>
      </c>
      <c r="N254" s="190">
        <f t="shared" si="7"/>
        <v>6</v>
      </c>
    </row>
    <row r="255" spans="1:14" x14ac:dyDescent="0.35">
      <c r="A255" s="1" t="s">
        <v>12</v>
      </c>
      <c r="B255" s="1" t="s">
        <v>29</v>
      </c>
      <c r="C255" s="1" t="s">
        <v>167</v>
      </c>
      <c r="D255" s="1" t="s">
        <v>168</v>
      </c>
      <c r="E255" s="106" t="s">
        <v>169</v>
      </c>
      <c r="F255" s="40" t="s">
        <v>48</v>
      </c>
      <c r="G255" s="40" t="s">
        <v>48</v>
      </c>
      <c r="H255" s="40" t="s">
        <v>48</v>
      </c>
      <c r="I255" s="40" t="s">
        <v>48</v>
      </c>
      <c r="J255" s="40" t="s">
        <v>48</v>
      </c>
      <c r="K255" s="37" t="s">
        <v>48</v>
      </c>
      <c r="L255" s="43"/>
      <c r="M255" s="189" t="str">
        <f t="shared" si="6"/>
        <v xml:space="preserve">Electricity DistributionRottnest Island AuthorityStreet LightsCCD 24Total number of street lights reported faulty in the metropolitan area </v>
      </c>
      <c r="N255" s="190" t="str">
        <f t="shared" si="7"/>
        <v>n/a</v>
      </c>
    </row>
    <row r="256" spans="1:14" x14ac:dyDescent="0.35">
      <c r="A256" s="1" t="s">
        <v>12</v>
      </c>
      <c r="B256" s="1" t="s">
        <v>29</v>
      </c>
      <c r="C256" s="1" t="s">
        <v>167</v>
      </c>
      <c r="D256" s="1" t="s">
        <v>170</v>
      </c>
      <c r="E256" s="106" t="s">
        <v>171</v>
      </c>
      <c r="F256" s="81">
        <v>22</v>
      </c>
      <c r="G256" s="81">
        <v>33</v>
      </c>
      <c r="H256" s="147">
        <v>43</v>
      </c>
      <c r="I256" s="40">
        <v>30</v>
      </c>
      <c r="J256" s="40">
        <v>25</v>
      </c>
      <c r="K256" s="40">
        <v>87</v>
      </c>
      <c r="L256" s="217"/>
      <c r="M256" s="189" t="str">
        <f t="shared" si="6"/>
        <v xml:space="preserve">Electricity DistributionRottnest Island AuthorityStreet LightsCCD 25Total number of street lights reported faulty in the regional area </v>
      </c>
      <c r="N256" s="190">
        <f t="shared" si="7"/>
        <v>87</v>
      </c>
    </row>
    <row r="257" spans="1:14" x14ac:dyDescent="0.35">
      <c r="A257" s="1" t="s">
        <v>12</v>
      </c>
      <c r="B257" s="1" t="s">
        <v>29</v>
      </c>
      <c r="C257" s="1" t="s">
        <v>167</v>
      </c>
      <c r="D257" s="1" t="s">
        <v>172</v>
      </c>
      <c r="E257" s="106" t="s">
        <v>173</v>
      </c>
      <c r="F257" s="40" t="s">
        <v>48</v>
      </c>
      <c r="G257" s="40" t="s">
        <v>48</v>
      </c>
      <c r="H257" s="40" t="s">
        <v>48</v>
      </c>
      <c r="I257" s="40" t="s">
        <v>48</v>
      </c>
      <c r="J257" s="40" t="s">
        <v>48</v>
      </c>
      <c r="K257" s="37" t="s">
        <v>48</v>
      </c>
      <c r="L257" s="43"/>
      <c r="M257" s="189" t="str">
        <f t="shared" si="6"/>
        <v>Electricity DistributionRottnest Island AuthorityStreet LightsCCD 26Total number of street lights not repaired within five (5) days in the metropolitan area</v>
      </c>
      <c r="N257" s="190" t="str">
        <f t="shared" si="7"/>
        <v>n/a</v>
      </c>
    </row>
    <row r="258" spans="1:14" x14ac:dyDescent="0.35">
      <c r="A258" s="1" t="s">
        <v>12</v>
      </c>
      <c r="B258" s="1" t="s">
        <v>29</v>
      </c>
      <c r="C258" s="1" t="s">
        <v>167</v>
      </c>
      <c r="D258" s="1" t="s">
        <v>174</v>
      </c>
      <c r="E258" s="106" t="s">
        <v>175</v>
      </c>
      <c r="F258" s="40" t="s">
        <v>48</v>
      </c>
      <c r="G258" s="40" t="s">
        <v>48</v>
      </c>
      <c r="H258" s="40" t="s">
        <v>48</v>
      </c>
      <c r="I258" s="40" t="s">
        <v>48</v>
      </c>
      <c r="J258" s="40" t="s">
        <v>48</v>
      </c>
      <c r="K258" s="32" t="s">
        <v>48</v>
      </c>
      <c r="L258" s="43"/>
      <c r="M258" s="189" t="str">
        <f t="shared" si="6"/>
        <v>Electricity DistributionRottnest Island AuthorityStreet LightsCCD 27Percentage of street lights not repaired within five (5) days in the metropolitan area</v>
      </c>
      <c r="N258" s="190" t="str">
        <f t="shared" si="7"/>
        <v>n/a</v>
      </c>
    </row>
    <row r="259" spans="1:14" x14ac:dyDescent="0.35">
      <c r="A259" s="1" t="s">
        <v>12</v>
      </c>
      <c r="B259" s="1" t="s">
        <v>29</v>
      </c>
      <c r="C259" s="1" t="s">
        <v>167</v>
      </c>
      <c r="D259" s="1" t="s">
        <v>176</v>
      </c>
      <c r="E259" s="106" t="s">
        <v>177</v>
      </c>
      <c r="F259" s="82">
        <v>1</v>
      </c>
      <c r="G259" s="82">
        <v>0</v>
      </c>
      <c r="H259" s="148">
        <v>1</v>
      </c>
      <c r="I259" s="40">
        <v>0</v>
      </c>
      <c r="J259" s="40">
        <v>3</v>
      </c>
      <c r="K259" s="40">
        <v>8</v>
      </c>
      <c r="L259" s="217"/>
      <c r="M259" s="189" t="str">
        <f t="shared" ref="M259:M322" si="8">A259&amp;B259&amp;C259&amp;D259&amp;E259</f>
        <v>Electricity DistributionRottnest Island AuthorityStreet LightsCCD 28Total number of street lights not repaired within nine (9) days in the regional area</v>
      </c>
      <c r="N259" s="190">
        <f t="shared" ref="N259:N322" si="9">K259</f>
        <v>8</v>
      </c>
    </row>
    <row r="260" spans="1:14" x14ac:dyDescent="0.35">
      <c r="A260" s="1" t="s">
        <v>12</v>
      </c>
      <c r="B260" s="1" t="s">
        <v>29</v>
      </c>
      <c r="C260" s="1" t="s">
        <v>167</v>
      </c>
      <c r="D260" s="1" t="s">
        <v>178</v>
      </c>
      <c r="E260" s="106" t="s">
        <v>179</v>
      </c>
      <c r="F260" s="85">
        <v>4.5</v>
      </c>
      <c r="G260" s="85">
        <v>0</v>
      </c>
      <c r="H260" s="143">
        <v>2.2999999999999998</v>
      </c>
      <c r="I260" s="32">
        <v>0</v>
      </c>
      <c r="J260" s="32">
        <v>12</v>
      </c>
      <c r="K260" s="214">
        <v>9.1999999999999993</v>
      </c>
      <c r="L260" s="43"/>
      <c r="M260" s="189" t="str">
        <f t="shared" si="8"/>
        <v>Electricity DistributionRottnest Island AuthorityStreet LightsCCD 29Percentage of street lights not repaired within nine (9) days in the regional area</v>
      </c>
      <c r="N260" s="190">
        <f t="shared" si="9"/>
        <v>9.1999999999999993</v>
      </c>
    </row>
    <row r="261" spans="1:14" x14ac:dyDescent="0.35">
      <c r="A261" s="1" t="s">
        <v>12</v>
      </c>
      <c r="B261" s="1" t="s">
        <v>29</v>
      </c>
      <c r="C261" s="1" t="s">
        <v>167</v>
      </c>
      <c r="D261" s="1" t="s">
        <v>180</v>
      </c>
      <c r="E261" s="106" t="s">
        <v>181</v>
      </c>
      <c r="F261" s="40" t="s">
        <v>48</v>
      </c>
      <c r="G261" s="40" t="s">
        <v>48</v>
      </c>
      <c r="H261" s="40" t="s">
        <v>48</v>
      </c>
      <c r="I261" s="40" t="s">
        <v>48</v>
      </c>
      <c r="J261" s="40" t="s">
        <v>48</v>
      </c>
      <c r="K261" s="37" t="s">
        <v>48</v>
      </c>
      <c r="L261" s="43"/>
      <c r="M261" s="189" t="str">
        <f t="shared" si="8"/>
        <v>Electricity DistributionRottnest Island AuthorityStreet LightsCCD 30Total number of street lights in the metropolitan area</v>
      </c>
      <c r="N261" s="190" t="str">
        <f t="shared" si="9"/>
        <v>n/a</v>
      </c>
    </row>
    <row r="262" spans="1:14" x14ac:dyDescent="0.35">
      <c r="A262" s="1" t="s">
        <v>12</v>
      </c>
      <c r="B262" s="1" t="s">
        <v>29</v>
      </c>
      <c r="C262" s="1" t="s">
        <v>167</v>
      </c>
      <c r="D262" s="1" t="s">
        <v>182</v>
      </c>
      <c r="E262" s="106" t="s">
        <v>183</v>
      </c>
      <c r="F262" s="99">
        <v>189</v>
      </c>
      <c r="G262" s="99">
        <v>189</v>
      </c>
      <c r="H262" s="145">
        <v>189</v>
      </c>
      <c r="I262" s="40">
        <v>189</v>
      </c>
      <c r="J262" s="40">
        <v>189</v>
      </c>
      <c r="K262" s="40">
        <v>189</v>
      </c>
      <c r="L262" s="43"/>
      <c r="M262" s="189" t="str">
        <f t="shared" si="8"/>
        <v>Electricity DistributionRottnest Island AuthorityStreet LightsCCD 31Total number of street lights in the regional area</v>
      </c>
      <c r="N262" s="190">
        <f t="shared" si="9"/>
        <v>189</v>
      </c>
    </row>
    <row r="263" spans="1:14" x14ac:dyDescent="0.35">
      <c r="A263" s="1" t="s">
        <v>12</v>
      </c>
      <c r="B263" s="1" t="s">
        <v>29</v>
      </c>
      <c r="C263" s="1" t="s">
        <v>167</v>
      </c>
      <c r="D263" s="1" t="s">
        <v>184</v>
      </c>
      <c r="E263" s="106" t="s">
        <v>185</v>
      </c>
      <c r="F263" s="40" t="s">
        <v>48</v>
      </c>
      <c r="G263" s="40" t="s">
        <v>48</v>
      </c>
      <c r="H263" s="40" t="s">
        <v>48</v>
      </c>
      <c r="I263" s="40" t="s">
        <v>48</v>
      </c>
      <c r="J263" s="40" t="s">
        <v>48</v>
      </c>
      <c r="K263" s="40" t="s">
        <v>48</v>
      </c>
      <c r="L263" s="43"/>
      <c r="M263" s="189" t="str">
        <f t="shared" si="8"/>
        <v>Electricity DistributionRottnest Island AuthorityStreet LightsCCD 32Average number of days to repair faulty street lights in the metropolitan area</v>
      </c>
      <c r="N263" s="190" t="str">
        <f t="shared" si="9"/>
        <v>n/a</v>
      </c>
    </row>
    <row r="264" spans="1:14" x14ac:dyDescent="0.35">
      <c r="A264" s="1" t="s">
        <v>12</v>
      </c>
      <c r="B264" s="1" t="s">
        <v>29</v>
      </c>
      <c r="C264" s="1" t="s">
        <v>167</v>
      </c>
      <c r="D264" s="1" t="s">
        <v>186</v>
      </c>
      <c r="E264" s="106" t="s">
        <v>187</v>
      </c>
      <c r="F264" s="32">
        <v>1</v>
      </c>
      <c r="G264" s="32">
        <v>2</v>
      </c>
      <c r="H264" s="32">
        <v>2</v>
      </c>
      <c r="I264" s="32">
        <v>3</v>
      </c>
      <c r="J264" s="32">
        <v>5</v>
      </c>
      <c r="K264" s="32">
        <v>8</v>
      </c>
      <c r="L264" s="217"/>
      <c r="M264" s="189" t="str">
        <f t="shared" si="8"/>
        <v>Electricity DistributionRottnest Island AuthorityStreet LightsCCD 33Average number of days to repair faulty street lights in the regional area</v>
      </c>
      <c r="N264" s="190">
        <f t="shared" si="9"/>
        <v>8</v>
      </c>
    </row>
    <row r="265" spans="1:14" hidden="1" x14ac:dyDescent="0.35">
      <c r="A265" s="1" t="s">
        <v>12</v>
      </c>
      <c r="B265" s="1" t="s">
        <v>30</v>
      </c>
      <c r="C265" s="1" t="s">
        <v>167</v>
      </c>
      <c r="D265" s="1" t="s">
        <v>168</v>
      </c>
      <c r="E265" s="106" t="s">
        <v>169</v>
      </c>
      <c r="F265" s="40">
        <v>33308</v>
      </c>
      <c r="G265" s="40">
        <v>36510</v>
      </c>
      <c r="H265" s="40">
        <v>41889</v>
      </c>
      <c r="I265" s="40">
        <v>49801</v>
      </c>
      <c r="J265" s="40">
        <v>38757</v>
      </c>
      <c r="K265" s="191">
        <v>37173</v>
      </c>
      <c r="L265" s="1"/>
      <c r="M265" s="189" t="str">
        <f t="shared" si="8"/>
        <v xml:space="preserve">Electricity DistributionWestern PowerStreet LightsCCD 24Total number of street lights reported faulty in the metropolitan area </v>
      </c>
      <c r="N265" s="190">
        <f t="shared" si="9"/>
        <v>37173</v>
      </c>
    </row>
    <row r="266" spans="1:14" hidden="1" x14ac:dyDescent="0.35">
      <c r="A266" s="1" t="s">
        <v>12</v>
      </c>
      <c r="B266" s="1" t="s">
        <v>30</v>
      </c>
      <c r="C266" s="1" t="s">
        <v>167</v>
      </c>
      <c r="D266" s="1" t="s">
        <v>170</v>
      </c>
      <c r="E266" s="106" t="s">
        <v>171</v>
      </c>
      <c r="F266" s="99">
        <v>1549</v>
      </c>
      <c r="G266" s="99">
        <v>2825</v>
      </c>
      <c r="H266" s="149">
        <v>3745</v>
      </c>
      <c r="I266" s="40">
        <v>5914</v>
      </c>
      <c r="J266" s="40">
        <v>5015</v>
      </c>
      <c r="K266" s="191">
        <v>5026</v>
      </c>
      <c r="L266" s="1"/>
      <c r="M266" s="189" t="str">
        <f t="shared" si="8"/>
        <v xml:space="preserve">Electricity DistributionWestern PowerStreet LightsCCD 25Total number of street lights reported faulty in the regional area </v>
      </c>
      <c r="N266" s="190">
        <f t="shared" si="9"/>
        <v>5026</v>
      </c>
    </row>
    <row r="267" spans="1:14" ht="38.25" hidden="1" x14ac:dyDescent="0.35">
      <c r="A267" s="1" t="s">
        <v>12</v>
      </c>
      <c r="B267" s="1" t="s">
        <v>30</v>
      </c>
      <c r="C267" s="1" t="s">
        <v>167</v>
      </c>
      <c r="D267" s="1" t="s">
        <v>172</v>
      </c>
      <c r="E267" s="106" t="s">
        <v>173</v>
      </c>
      <c r="F267" s="40">
        <v>2194</v>
      </c>
      <c r="G267" s="40">
        <v>2693</v>
      </c>
      <c r="H267" s="40">
        <v>7272</v>
      </c>
      <c r="I267" s="40">
        <v>10019</v>
      </c>
      <c r="J267" s="40">
        <v>12132</v>
      </c>
      <c r="K267" s="191">
        <v>10326</v>
      </c>
      <c r="L267" s="179" t="s">
        <v>188</v>
      </c>
      <c r="M267" s="189" t="str">
        <f t="shared" si="8"/>
        <v>Electricity DistributionWestern PowerStreet LightsCCD 26Total number of street lights not repaired within five (5) days in the metropolitan area</v>
      </c>
      <c r="N267" s="190">
        <f t="shared" si="9"/>
        <v>10326</v>
      </c>
    </row>
    <row r="268" spans="1:14" hidden="1" x14ac:dyDescent="0.35">
      <c r="A268" s="1" t="s">
        <v>12</v>
      </c>
      <c r="B268" s="1" t="s">
        <v>30</v>
      </c>
      <c r="C268" s="1" t="s">
        <v>167</v>
      </c>
      <c r="D268" s="1" t="s">
        <v>174</v>
      </c>
      <c r="E268" s="106" t="s">
        <v>175</v>
      </c>
      <c r="F268" s="85">
        <v>6.6</v>
      </c>
      <c r="G268" s="85">
        <v>7.4</v>
      </c>
      <c r="H268" s="143">
        <v>17.399999999999999</v>
      </c>
      <c r="I268" s="32">
        <v>20.100000000000001</v>
      </c>
      <c r="J268" s="32">
        <v>31.3</v>
      </c>
      <c r="K268" s="192">
        <v>27.8</v>
      </c>
      <c r="L268" s="1"/>
      <c r="M268" s="189" t="str">
        <f t="shared" si="8"/>
        <v>Electricity DistributionWestern PowerStreet LightsCCD 27Percentage of street lights not repaired within five (5) days in the metropolitan area</v>
      </c>
      <c r="N268" s="190">
        <f t="shared" si="9"/>
        <v>27.8</v>
      </c>
    </row>
    <row r="269" spans="1:14" ht="51" hidden="1" x14ac:dyDescent="0.35">
      <c r="A269" s="1" t="s">
        <v>12</v>
      </c>
      <c r="B269" s="1" t="s">
        <v>30</v>
      </c>
      <c r="C269" s="1" t="s">
        <v>167</v>
      </c>
      <c r="D269" s="1" t="s">
        <v>176</v>
      </c>
      <c r="E269" s="106" t="s">
        <v>177</v>
      </c>
      <c r="F269" s="82">
        <v>70</v>
      </c>
      <c r="G269" s="82">
        <v>554</v>
      </c>
      <c r="H269" s="150">
        <v>700</v>
      </c>
      <c r="I269" s="40">
        <v>638</v>
      </c>
      <c r="J269" s="40">
        <v>1173</v>
      </c>
      <c r="K269" s="191">
        <v>996</v>
      </c>
      <c r="L269" s="179" t="s">
        <v>189</v>
      </c>
      <c r="M269" s="189" t="str">
        <f t="shared" si="8"/>
        <v>Electricity DistributionWestern PowerStreet LightsCCD 28Total number of street lights not repaired within nine (9) days in the regional area</v>
      </c>
      <c r="N269" s="190">
        <f t="shared" si="9"/>
        <v>996</v>
      </c>
    </row>
    <row r="270" spans="1:14" hidden="1" x14ac:dyDescent="0.35">
      <c r="A270" s="1" t="s">
        <v>12</v>
      </c>
      <c r="B270" s="1" t="s">
        <v>30</v>
      </c>
      <c r="C270" s="1" t="s">
        <v>167</v>
      </c>
      <c r="D270" s="1" t="s">
        <v>178</v>
      </c>
      <c r="E270" s="106" t="s">
        <v>179</v>
      </c>
      <c r="F270" s="85">
        <v>4.5</v>
      </c>
      <c r="G270" s="85">
        <v>19.600000000000001</v>
      </c>
      <c r="H270" s="143">
        <v>18.7</v>
      </c>
      <c r="I270" s="32">
        <v>10.8</v>
      </c>
      <c r="J270" s="32">
        <v>23.4</v>
      </c>
      <c r="K270" s="192">
        <v>19.8</v>
      </c>
      <c r="L270" s="1"/>
      <c r="M270" s="189" t="str">
        <f t="shared" si="8"/>
        <v>Electricity DistributionWestern PowerStreet LightsCCD 29Percentage of street lights not repaired within nine (9) days in the regional area</v>
      </c>
      <c r="N270" s="190">
        <f t="shared" si="9"/>
        <v>19.8</v>
      </c>
    </row>
    <row r="271" spans="1:14" hidden="1" x14ac:dyDescent="0.35">
      <c r="A271" s="1" t="s">
        <v>12</v>
      </c>
      <c r="B271" s="1" t="s">
        <v>30</v>
      </c>
      <c r="C271" s="1" t="s">
        <v>167</v>
      </c>
      <c r="D271" s="1" t="s">
        <v>180</v>
      </c>
      <c r="E271" s="106" t="s">
        <v>181</v>
      </c>
      <c r="F271" s="99">
        <v>223721</v>
      </c>
      <c r="G271" s="99">
        <v>226973</v>
      </c>
      <c r="H271" s="145">
        <v>230188</v>
      </c>
      <c r="I271" s="40">
        <v>233144</v>
      </c>
      <c r="J271" s="40">
        <v>235589</v>
      </c>
      <c r="K271" s="191">
        <v>236895</v>
      </c>
      <c r="L271" s="1"/>
      <c r="M271" s="189" t="str">
        <f t="shared" si="8"/>
        <v>Electricity DistributionWestern PowerStreet LightsCCD 30Total number of street lights in the metropolitan area</v>
      </c>
      <c r="N271" s="190">
        <f t="shared" si="9"/>
        <v>236895</v>
      </c>
    </row>
    <row r="272" spans="1:14" hidden="1" x14ac:dyDescent="0.35">
      <c r="A272" s="1" t="s">
        <v>12</v>
      </c>
      <c r="B272" s="1" t="s">
        <v>30</v>
      </c>
      <c r="C272" s="1" t="s">
        <v>167</v>
      </c>
      <c r="D272" s="1" t="s">
        <v>182</v>
      </c>
      <c r="E272" s="106" t="s">
        <v>183</v>
      </c>
      <c r="F272" s="99">
        <v>39931</v>
      </c>
      <c r="G272" s="99">
        <v>40363</v>
      </c>
      <c r="H272" s="149">
        <v>40637</v>
      </c>
      <c r="I272" s="40">
        <v>41072</v>
      </c>
      <c r="J272" s="40">
        <v>41160</v>
      </c>
      <c r="K272" s="191">
        <v>42088</v>
      </c>
      <c r="L272" s="1"/>
      <c r="M272" s="189" t="str">
        <f t="shared" si="8"/>
        <v>Electricity DistributionWestern PowerStreet LightsCCD 31Total number of street lights in the regional area</v>
      </c>
      <c r="N272" s="190">
        <f t="shared" si="9"/>
        <v>42088</v>
      </c>
    </row>
    <row r="273" spans="1:14" hidden="1" x14ac:dyDescent="0.35">
      <c r="A273" s="1" t="s">
        <v>12</v>
      </c>
      <c r="B273" s="1" t="s">
        <v>30</v>
      </c>
      <c r="C273" s="1" t="s">
        <v>167</v>
      </c>
      <c r="D273" s="1" t="s">
        <v>184</v>
      </c>
      <c r="E273" s="106" t="s">
        <v>185</v>
      </c>
      <c r="F273" s="32">
        <v>3.45</v>
      </c>
      <c r="G273" s="32">
        <v>4.0199999999999996</v>
      </c>
      <c r="H273" s="32">
        <v>4.82</v>
      </c>
      <c r="I273" s="32">
        <v>4.53</v>
      </c>
      <c r="J273" s="32">
        <v>5.2</v>
      </c>
      <c r="K273" s="192">
        <v>4.95</v>
      </c>
      <c r="L273" s="1"/>
      <c r="M273" s="189" t="str">
        <f t="shared" si="8"/>
        <v>Electricity DistributionWestern PowerStreet LightsCCD 32Average number of days to repair faulty street lights in the metropolitan area</v>
      </c>
      <c r="N273" s="190">
        <f t="shared" si="9"/>
        <v>4.95</v>
      </c>
    </row>
    <row r="274" spans="1:14" hidden="1" x14ac:dyDescent="0.35">
      <c r="A274" s="1" t="s">
        <v>12</v>
      </c>
      <c r="B274" s="1" t="s">
        <v>30</v>
      </c>
      <c r="C274" s="1" t="s">
        <v>167</v>
      </c>
      <c r="D274" s="1" t="s">
        <v>186</v>
      </c>
      <c r="E274" s="106" t="s">
        <v>187</v>
      </c>
      <c r="F274" s="32">
        <v>5.59</v>
      </c>
      <c r="G274" s="32">
        <v>8</v>
      </c>
      <c r="H274" s="32">
        <v>8.15</v>
      </c>
      <c r="I274" s="32">
        <v>6.77</v>
      </c>
      <c r="J274" s="32">
        <v>7.33</v>
      </c>
      <c r="K274" s="192">
        <v>8.58</v>
      </c>
      <c r="L274" s="1"/>
      <c r="M274" s="189" t="str">
        <f t="shared" si="8"/>
        <v>Electricity DistributionWestern PowerStreet LightsCCD 33Average number of days to repair faulty street lights in the regional area</v>
      </c>
      <c r="N274" s="190">
        <f t="shared" si="9"/>
        <v>8.58</v>
      </c>
    </row>
    <row r="275" spans="1:14" hidden="1" x14ac:dyDescent="0.35">
      <c r="A275" s="1" t="s">
        <v>12</v>
      </c>
      <c r="B275" s="1" t="s">
        <v>13</v>
      </c>
      <c r="C275" s="1" t="s">
        <v>190</v>
      </c>
      <c r="D275" s="1" t="s">
        <v>191</v>
      </c>
      <c r="E275" s="14" t="s">
        <v>192</v>
      </c>
      <c r="F275" s="109" t="s">
        <v>48</v>
      </c>
      <c r="G275" s="109" t="s">
        <v>48</v>
      </c>
      <c r="H275" s="109" t="s">
        <v>48</v>
      </c>
      <c r="I275" s="109" t="s">
        <v>48</v>
      </c>
      <c r="J275" s="109" t="s">
        <v>48</v>
      </c>
      <c r="K275" s="191" t="s">
        <v>48</v>
      </c>
      <c r="L275" s="1"/>
      <c r="M275" s="189" t="str">
        <f t="shared" si="8"/>
        <v>Electricity DistributionHorizon PowerNetwork &amp; Asset InformationNQR 42Number of metered supply points - CBD</v>
      </c>
      <c r="N275" s="190" t="str">
        <f t="shared" si="9"/>
        <v>n/a</v>
      </c>
    </row>
    <row r="276" spans="1:14" hidden="1" x14ac:dyDescent="0.35">
      <c r="A276" s="1" t="s">
        <v>12</v>
      </c>
      <c r="B276" s="1" t="s">
        <v>13</v>
      </c>
      <c r="C276" s="1" t="s">
        <v>190</v>
      </c>
      <c r="D276" s="1" t="s">
        <v>191</v>
      </c>
      <c r="E276" s="14" t="s">
        <v>193</v>
      </c>
      <c r="F276" s="115">
        <v>1501</v>
      </c>
      <c r="G276" s="115">
        <v>6042</v>
      </c>
      <c r="H276" s="107">
        <v>9084</v>
      </c>
      <c r="I276" s="115">
        <v>9501</v>
      </c>
      <c r="J276" s="115">
        <v>11280</v>
      </c>
      <c r="K276" s="193">
        <v>8590</v>
      </c>
      <c r="L276" s="1" t="s">
        <v>194</v>
      </c>
      <c r="M276" s="189" t="str">
        <f t="shared" si="8"/>
        <v>Electricity DistributionHorizon PowerNetwork &amp; Asset InformationNQR 42Number of metered supply points - Urban</v>
      </c>
      <c r="N276" s="190">
        <f t="shared" si="9"/>
        <v>8590</v>
      </c>
    </row>
    <row r="277" spans="1:14" hidden="1" x14ac:dyDescent="0.35">
      <c r="A277" s="1" t="s">
        <v>12</v>
      </c>
      <c r="B277" s="1" t="s">
        <v>13</v>
      </c>
      <c r="C277" s="1" t="s">
        <v>190</v>
      </c>
      <c r="D277" s="1" t="s">
        <v>191</v>
      </c>
      <c r="E277" s="14" t="s">
        <v>195</v>
      </c>
      <c r="F277" s="115">
        <v>45135</v>
      </c>
      <c r="G277" s="115">
        <v>42225</v>
      </c>
      <c r="H277" s="107">
        <v>39145</v>
      </c>
      <c r="I277" s="115">
        <v>39546</v>
      </c>
      <c r="J277" s="115">
        <v>38580</v>
      </c>
      <c r="K277" s="193">
        <v>41629</v>
      </c>
      <c r="L277" s="1" t="s">
        <v>194</v>
      </c>
      <c r="M277" s="189" t="str">
        <f t="shared" si="8"/>
        <v>Electricity DistributionHorizon PowerNetwork &amp; Asset InformationNQR 42Number of metered supply points - Short Rural</v>
      </c>
      <c r="N277" s="190">
        <f t="shared" si="9"/>
        <v>41629</v>
      </c>
    </row>
    <row r="278" spans="1:14" hidden="1" x14ac:dyDescent="0.35">
      <c r="A278" s="1" t="s">
        <v>12</v>
      </c>
      <c r="B278" s="1" t="s">
        <v>13</v>
      </c>
      <c r="C278" s="1" t="s">
        <v>190</v>
      </c>
      <c r="D278" s="1" t="s">
        <v>191</v>
      </c>
      <c r="E278" s="14" t="s">
        <v>196</v>
      </c>
      <c r="F278" s="115">
        <v>2112</v>
      </c>
      <c r="G278" s="115">
        <v>2148</v>
      </c>
      <c r="H278" s="107">
        <v>2148</v>
      </c>
      <c r="I278" s="115">
        <v>2088</v>
      </c>
      <c r="J278" s="115">
        <v>2091</v>
      </c>
      <c r="K278" s="193">
        <v>2092</v>
      </c>
      <c r="L278" s="1"/>
      <c r="M278" s="189" t="str">
        <f t="shared" si="8"/>
        <v>Electricity DistributionHorizon PowerNetwork &amp; Asset InformationNQR 42Number of metered supply points - Long Rural</v>
      </c>
      <c r="N278" s="190">
        <f t="shared" si="9"/>
        <v>2092</v>
      </c>
    </row>
    <row r="279" spans="1:14" hidden="1" x14ac:dyDescent="0.35">
      <c r="A279" s="1" t="s">
        <v>12</v>
      </c>
      <c r="B279" s="1" t="s">
        <v>13</v>
      </c>
      <c r="C279" s="1" t="s">
        <v>190</v>
      </c>
      <c r="D279" s="1" t="s">
        <v>197</v>
      </c>
      <c r="E279" s="14" t="s">
        <v>198</v>
      </c>
      <c r="F279" s="40" t="s">
        <v>48</v>
      </c>
      <c r="G279" s="40" t="s">
        <v>48</v>
      </c>
      <c r="H279" s="40" t="s">
        <v>48</v>
      </c>
      <c r="I279" s="40" t="s">
        <v>48</v>
      </c>
      <c r="J279" s="40" t="s">
        <v>48</v>
      </c>
      <c r="K279" s="191" t="s">
        <v>48</v>
      </c>
      <c r="L279" s="1"/>
      <c r="M279" s="189" t="str">
        <f t="shared" si="8"/>
        <v>Electricity DistributionHorizon PowerNetwork &amp; Asset InformationNQR 43Number of un-metered supply points - CBD</v>
      </c>
      <c r="N279" s="190" t="str">
        <f t="shared" si="9"/>
        <v>n/a</v>
      </c>
    </row>
    <row r="280" spans="1:14" hidden="1" x14ac:dyDescent="0.35">
      <c r="A280" s="1" t="s">
        <v>12</v>
      </c>
      <c r="B280" s="1" t="s">
        <v>13</v>
      </c>
      <c r="C280" s="1" t="s">
        <v>190</v>
      </c>
      <c r="D280" s="1" t="s">
        <v>197</v>
      </c>
      <c r="E280" s="14" t="s">
        <v>199</v>
      </c>
      <c r="F280" s="40">
        <v>21</v>
      </c>
      <c r="G280" s="40">
        <v>65</v>
      </c>
      <c r="H280" s="40">
        <v>91</v>
      </c>
      <c r="I280" s="40">
        <v>123</v>
      </c>
      <c r="J280" s="40">
        <v>95</v>
      </c>
      <c r="K280" s="191">
        <v>94</v>
      </c>
      <c r="L280" s="1"/>
      <c r="M280" s="189" t="str">
        <f t="shared" si="8"/>
        <v>Electricity DistributionHorizon PowerNetwork &amp; Asset InformationNQR 43Number of un-metered supply points - Urban</v>
      </c>
      <c r="N280" s="190">
        <f t="shared" si="9"/>
        <v>94</v>
      </c>
    </row>
    <row r="281" spans="1:14" hidden="1" x14ac:dyDescent="0.35">
      <c r="A281" s="1" t="s">
        <v>12</v>
      </c>
      <c r="B281" s="1" t="s">
        <v>13</v>
      </c>
      <c r="C281" s="1" t="s">
        <v>190</v>
      </c>
      <c r="D281" s="1" t="s">
        <v>197</v>
      </c>
      <c r="E281" s="14" t="s">
        <v>200</v>
      </c>
      <c r="F281" s="40">
        <v>424</v>
      </c>
      <c r="G281" s="40">
        <v>574</v>
      </c>
      <c r="H281" s="40">
        <v>563</v>
      </c>
      <c r="I281" s="40">
        <v>539</v>
      </c>
      <c r="J281" s="40">
        <v>563</v>
      </c>
      <c r="K281" s="191">
        <v>579</v>
      </c>
      <c r="L281" s="1"/>
      <c r="M281" s="189" t="str">
        <f t="shared" si="8"/>
        <v>Electricity DistributionHorizon PowerNetwork &amp; Asset InformationNQR 43Number of un-metered supply points - Short Rural</v>
      </c>
      <c r="N281" s="190">
        <f t="shared" si="9"/>
        <v>579</v>
      </c>
    </row>
    <row r="282" spans="1:14" hidden="1" x14ac:dyDescent="0.35">
      <c r="A282" s="1" t="s">
        <v>12</v>
      </c>
      <c r="B282" s="1" t="s">
        <v>13</v>
      </c>
      <c r="C282" s="1" t="s">
        <v>190</v>
      </c>
      <c r="D282" s="1" t="s">
        <v>197</v>
      </c>
      <c r="E282" s="14" t="s">
        <v>201</v>
      </c>
      <c r="F282" s="40">
        <v>23</v>
      </c>
      <c r="G282" s="40">
        <v>42</v>
      </c>
      <c r="H282" s="40">
        <v>42</v>
      </c>
      <c r="I282" s="40">
        <v>40</v>
      </c>
      <c r="J282" s="40">
        <v>42</v>
      </c>
      <c r="K282" s="191">
        <v>43</v>
      </c>
      <c r="L282" s="1"/>
      <c r="M282" s="189" t="str">
        <f t="shared" si="8"/>
        <v>Electricity DistributionHorizon PowerNetwork &amp; Asset InformationNQR 43Number of un-metered supply points - Long Rural</v>
      </c>
      <c r="N282" s="190">
        <f t="shared" si="9"/>
        <v>43</v>
      </c>
    </row>
    <row r="283" spans="1:14" hidden="1" x14ac:dyDescent="0.35">
      <c r="A283" s="1" t="s">
        <v>12</v>
      </c>
      <c r="B283" s="1" t="s">
        <v>13</v>
      </c>
      <c r="C283" s="1" t="s">
        <v>190</v>
      </c>
      <c r="D283" s="1" t="s">
        <v>197</v>
      </c>
      <c r="E283" s="14" t="s">
        <v>202</v>
      </c>
      <c r="F283" s="40">
        <v>468</v>
      </c>
      <c r="G283" s="40">
        <v>681</v>
      </c>
      <c r="H283" s="40">
        <v>696</v>
      </c>
      <c r="I283" s="40">
        <v>702</v>
      </c>
      <c r="J283" s="40">
        <v>700</v>
      </c>
      <c r="K283" s="191">
        <v>716</v>
      </c>
      <c r="L283" s="1"/>
      <c r="M283" s="189" t="str">
        <f t="shared" si="8"/>
        <v>Electricity DistributionHorizon PowerNetwork &amp; Asset InformationNQR 43Number of un-metered supply points - Total</v>
      </c>
      <c r="N283" s="190">
        <f t="shared" si="9"/>
        <v>716</v>
      </c>
    </row>
    <row r="284" spans="1:14" hidden="1" x14ac:dyDescent="0.35">
      <c r="A284" s="1" t="s">
        <v>12</v>
      </c>
      <c r="B284" s="1" t="s">
        <v>13</v>
      </c>
      <c r="C284" s="1" t="s">
        <v>190</v>
      </c>
      <c r="D284" s="1" t="s">
        <v>203</v>
      </c>
      <c r="E284" s="14" t="s">
        <v>204</v>
      </c>
      <c r="F284" s="40" t="s">
        <v>48</v>
      </c>
      <c r="G284" s="40" t="s">
        <v>48</v>
      </c>
      <c r="H284" s="40" t="s">
        <v>48</v>
      </c>
      <c r="I284" s="40" t="s">
        <v>48</v>
      </c>
      <c r="J284" s="40" t="s">
        <v>48</v>
      </c>
      <c r="K284" s="191" t="s">
        <v>48</v>
      </c>
      <c r="L284" s="1"/>
      <c r="M284" s="189" t="str">
        <f t="shared" si="8"/>
        <v>Electricity DistributionHorizon PowerNetwork &amp; Asset InformationNQR 45Length of overhead distribution line - CBD</v>
      </c>
      <c r="N284" s="190" t="str">
        <f t="shared" si="9"/>
        <v>n/a</v>
      </c>
    </row>
    <row r="285" spans="1:14" hidden="1" x14ac:dyDescent="0.35">
      <c r="A285" s="1" t="s">
        <v>12</v>
      </c>
      <c r="B285" s="1" t="s">
        <v>13</v>
      </c>
      <c r="C285" s="1" t="s">
        <v>190</v>
      </c>
      <c r="D285" s="1" t="s">
        <v>203</v>
      </c>
      <c r="E285" s="14" t="s">
        <v>205</v>
      </c>
      <c r="F285" s="32">
        <v>1.6485800149154661</v>
      </c>
      <c r="G285" s="32">
        <v>5.4088000463867196</v>
      </c>
      <c r="H285" s="44">
        <v>2.9</v>
      </c>
      <c r="I285" s="32">
        <v>3</v>
      </c>
      <c r="J285" s="32">
        <v>27.8</v>
      </c>
      <c r="K285" s="192">
        <v>27.9</v>
      </c>
      <c r="L285" s="1" t="s">
        <v>194</v>
      </c>
      <c r="M285" s="189" t="str">
        <f t="shared" si="8"/>
        <v>Electricity DistributionHorizon PowerNetwork &amp; Asset InformationNQR 45Length of overhead distribution line - Urban</v>
      </c>
      <c r="N285" s="190">
        <f t="shared" si="9"/>
        <v>27.9</v>
      </c>
    </row>
    <row r="286" spans="1:14" hidden="1" x14ac:dyDescent="0.35">
      <c r="A286" s="1" t="s">
        <v>12</v>
      </c>
      <c r="B286" s="1" t="s">
        <v>13</v>
      </c>
      <c r="C286" s="1" t="s">
        <v>190</v>
      </c>
      <c r="D286" s="1" t="s">
        <v>203</v>
      </c>
      <c r="E286" s="14" t="s">
        <v>206</v>
      </c>
      <c r="F286" s="165">
        <v>2187.6000000000004</v>
      </c>
      <c r="G286" s="165">
        <v>2161.4604587550789</v>
      </c>
      <c r="H286" s="166">
        <v>2107.3000000000002</v>
      </c>
      <c r="I286" s="165">
        <v>2083</v>
      </c>
      <c r="J286" s="165">
        <v>2053.5</v>
      </c>
      <c r="K286" s="206">
        <v>2073.4</v>
      </c>
      <c r="L286" s="1" t="s">
        <v>194</v>
      </c>
      <c r="M286" s="189" t="str">
        <f t="shared" si="8"/>
        <v>Electricity DistributionHorizon PowerNetwork &amp; Asset InformationNQR 45Length of overhead distribution line - Short Rural</v>
      </c>
      <c r="N286" s="190">
        <f t="shared" si="9"/>
        <v>2073.4</v>
      </c>
    </row>
    <row r="287" spans="1:14" hidden="1" x14ac:dyDescent="0.35">
      <c r="A287" s="1" t="s">
        <v>12</v>
      </c>
      <c r="B287" s="1" t="s">
        <v>13</v>
      </c>
      <c r="C287" s="1" t="s">
        <v>190</v>
      </c>
      <c r="D287" s="1" t="s">
        <v>203</v>
      </c>
      <c r="E287" s="14" t="s">
        <v>207</v>
      </c>
      <c r="F287" s="165">
        <v>3257.5285274904595</v>
      </c>
      <c r="G287" s="165">
        <v>3315.9547379844239</v>
      </c>
      <c r="H287" s="166">
        <v>3340.1</v>
      </c>
      <c r="I287" s="165">
        <v>3327.8</v>
      </c>
      <c r="J287" s="165">
        <v>3276.5</v>
      </c>
      <c r="K287" s="206">
        <v>3269.3</v>
      </c>
      <c r="L287" s="1" t="s">
        <v>208</v>
      </c>
      <c r="M287" s="189" t="str">
        <f t="shared" si="8"/>
        <v>Electricity DistributionHorizon PowerNetwork &amp; Asset InformationNQR 45Length of overhead distribution line - Long Rural</v>
      </c>
      <c r="N287" s="190">
        <f t="shared" si="9"/>
        <v>3269.3</v>
      </c>
    </row>
    <row r="288" spans="1:14" hidden="1" x14ac:dyDescent="0.35">
      <c r="A288" s="1" t="s">
        <v>12</v>
      </c>
      <c r="B288" s="1" t="s">
        <v>13</v>
      </c>
      <c r="C288" s="1" t="s">
        <v>190</v>
      </c>
      <c r="D288" s="1" t="s">
        <v>203</v>
      </c>
      <c r="E288" s="14" t="s">
        <v>209</v>
      </c>
      <c r="F288" s="40" t="s">
        <v>48</v>
      </c>
      <c r="G288" s="40" t="s">
        <v>48</v>
      </c>
      <c r="H288" s="40" t="s">
        <v>48</v>
      </c>
      <c r="I288" s="40" t="s">
        <v>48</v>
      </c>
      <c r="J288" s="40" t="s">
        <v>48</v>
      </c>
      <c r="K288" s="191" t="s">
        <v>48</v>
      </c>
      <c r="L288" s="1"/>
      <c r="M288" s="189" t="str">
        <f t="shared" si="8"/>
        <v>Electricity DistributionHorizon PowerNetwork &amp; Asset InformationNQR 45Length of underground distribution line - CBD</v>
      </c>
      <c r="N288" s="190" t="str">
        <f t="shared" si="9"/>
        <v>n/a</v>
      </c>
    </row>
    <row r="289" spans="1:14" hidden="1" x14ac:dyDescent="0.35">
      <c r="A289" s="1" t="s">
        <v>12</v>
      </c>
      <c r="B289" s="1" t="s">
        <v>13</v>
      </c>
      <c r="C289" s="1" t="s">
        <v>190</v>
      </c>
      <c r="D289" s="1" t="s">
        <v>203</v>
      </c>
      <c r="E289" s="14" t="s">
        <v>210</v>
      </c>
      <c r="F289" s="32">
        <v>145.25475735663301</v>
      </c>
      <c r="G289" s="32">
        <v>293.42174803409512</v>
      </c>
      <c r="H289" s="44">
        <v>449.6</v>
      </c>
      <c r="I289" s="32">
        <v>512.20000000000005</v>
      </c>
      <c r="J289" s="32">
        <v>633.6</v>
      </c>
      <c r="K289" s="192">
        <v>639.5</v>
      </c>
      <c r="L289" s="1" t="s">
        <v>194</v>
      </c>
      <c r="M289" s="189" t="str">
        <f t="shared" si="8"/>
        <v>Electricity DistributionHorizon PowerNetwork &amp; Asset InformationNQR 45Length of underground distribution line - Urban</v>
      </c>
      <c r="N289" s="190">
        <f t="shared" si="9"/>
        <v>639.5</v>
      </c>
    </row>
    <row r="290" spans="1:14" hidden="1" x14ac:dyDescent="0.35">
      <c r="A290" s="1" t="s">
        <v>12</v>
      </c>
      <c r="B290" s="1" t="s">
        <v>13</v>
      </c>
      <c r="C290" s="1" t="s">
        <v>190</v>
      </c>
      <c r="D290" s="1" t="s">
        <v>203</v>
      </c>
      <c r="E290" s="14" t="s">
        <v>211</v>
      </c>
      <c r="F290" s="165">
        <v>2235.0699999999997</v>
      </c>
      <c r="G290" s="165">
        <v>2118.1184354562506</v>
      </c>
      <c r="H290" s="166">
        <v>1951.3</v>
      </c>
      <c r="I290" s="165">
        <v>1949.2</v>
      </c>
      <c r="J290" s="165">
        <v>1852.2</v>
      </c>
      <c r="K290" s="206">
        <v>1883.3</v>
      </c>
      <c r="L290" s="1" t="s">
        <v>194</v>
      </c>
      <c r="M290" s="189" t="str">
        <f t="shared" si="8"/>
        <v>Electricity DistributionHorizon PowerNetwork &amp; Asset InformationNQR 45Length of underground distribution line - Short Rural</v>
      </c>
      <c r="N290" s="190">
        <f t="shared" si="9"/>
        <v>1883.3</v>
      </c>
    </row>
    <row r="291" spans="1:14" hidden="1" x14ac:dyDescent="0.35">
      <c r="A291" s="1" t="s">
        <v>12</v>
      </c>
      <c r="B291" s="1" t="s">
        <v>13</v>
      </c>
      <c r="C291" s="1" t="s">
        <v>190</v>
      </c>
      <c r="D291" s="1" t="s">
        <v>203</v>
      </c>
      <c r="E291" s="14" t="s">
        <v>212</v>
      </c>
      <c r="F291" s="32">
        <v>54.13614223934654</v>
      </c>
      <c r="G291" s="32">
        <v>54.491130062208228</v>
      </c>
      <c r="H291" s="44">
        <v>54.8</v>
      </c>
      <c r="I291" s="32">
        <v>56.2</v>
      </c>
      <c r="J291" s="32">
        <v>56.8</v>
      </c>
      <c r="K291" s="192">
        <v>57.1</v>
      </c>
      <c r="L291" s="1" t="s">
        <v>208</v>
      </c>
      <c r="M291" s="189" t="str">
        <f t="shared" si="8"/>
        <v>Electricity DistributionHorizon PowerNetwork &amp; Asset InformationNQR 45Length of underground distribution line - Long Rural</v>
      </c>
      <c r="N291" s="190">
        <f t="shared" si="9"/>
        <v>57.1</v>
      </c>
    </row>
    <row r="292" spans="1:14" hidden="1" x14ac:dyDescent="0.35">
      <c r="A292" s="1" t="s">
        <v>12</v>
      </c>
      <c r="B292" s="1" t="s">
        <v>13</v>
      </c>
      <c r="C292" s="1" t="s">
        <v>190</v>
      </c>
      <c r="D292" s="1" t="s">
        <v>213</v>
      </c>
      <c r="E292" s="14" t="s">
        <v>214</v>
      </c>
      <c r="F292" s="109" t="s">
        <v>48</v>
      </c>
      <c r="G292" s="109" t="s">
        <v>48</v>
      </c>
      <c r="H292" s="109" t="s">
        <v>48</v>
      </c>
      <c r="I292" s="109" t="s">
        <v>48</v>
      </c>
      <c r="J292" s="109" t="s">
        <v>48</v>
      </c>
      <c r="K292" s="191" t="s">
        <v>48</v>
      </c>
      <c r="L292" s="1"/>
      <c r="M292" s="189" t="str">
        <f t="shared" si="8"/>
        <v>Electricity DistributionHorizon PowerNetwork &amp; Asset InformationNQR 46Number of transformers - sub-transmission</v>
      </c>
      <c r="N292" s="190" t="str">
        <f t="shared" si="9"/>
        <v>n/a</v>
      </c>
    </row>
    <row r="293" spans="1:14" hidden="1" x14ac:dyDescent="0.35">
      <c r="A293" s="1" t="s">
        <v>12</v>
      </c>
      <c r="B293" s="1" t="s">
        <v>13</v>
      </c>
      <c r="C293" s="1" t="s">
        <v>190</v>
      </c>
      <c r="D293" s="1" t="s">
        <v>213</v>
      </c>
      <c r="E293" s="14" t="s">
        <v>215</v>
      </c>
      <c r="F293" s="115">
        <v>4421</v>
      </c>
      <c r="G293" s="115">
        <v>4373</v>
      </c>
      <c r="H293" s="107">
        <v>4333</v>
      </c>
      <c r="I293" s="115">
        <v>4280</v>
      </c>
      <c r="J293" s="115">
        <v>4281</v>
      </c>
      <c r="K293" s="193">
        <v>4281</v>
      </c>
      <c r="L293" s="1"/>
      <c r="M293" s="189" t="str">
        <f t="shared" si="8"/>
        <v>Electricity DistributionHorizon PowerNetwork &amp; Asset InformationNQR 46Number of transformers - distribution</v>
      </c>
      <c r="N293" s="190">
        <f t="shared" si="9"/>
        <v>4281</v>
      </c>
    </row>
    <row r="294" spans="1:14" hidden="1" x14ac:dyDescent="0.35">
      <c r="A294" s="1" t="s">
        <v>12</v>
      </c>
      <c r="B294" s="1" t="s">
        <v>13</v>
      </c>
      <c r="C294" s="1" t="s">
        <v>190</v>
      </c>
      <c r="D294" s="1" t="s">
        <v>213</v>
      </c>
      <c r="E294" s="14" t="s">
        <v>216</v>
      </c>
      <c r="F294" s="109" t="s">
        <v>48</v>
      </c>
      <c r="G294" s="109" t="s">
        <v>48</v>
      </c>
      <c r="H294" s="109" t="s">
        <v>48</v>
      </c>
      <c r="I294" s="109" t="s">
        <v>48</v>
      </c>
      <c r="J294" s="109" t="s">
        <v>48</v>
      </c>
      <c r="K294" s="191" t="s">
        <v>48</v>
      </c>
      <c r="L294" s="1"/>
      <c r="M294" s="189" t="str">
        <f t="shared" si="8"/>
        <v>Electricity DistributionHorizon PowerNetwork &amp; Asset InformationNQR 46Capacity of transformers (MVA) - sub-transmission</v>
      </c>
      <c r="N294" s="190" t="str">
        <f t="shared" si="9"/>
        <v>n/a</v>
      </c>
    </row>
    <row r="295" spans="1:14" hidden="1" x14ac:dyDescent="0.35">
      <c r="A295" s="1" t="s">
        <v>12</v>
      </c>
      <c r="B295" s="1" t="s">
        <v>13</v>
      </c>
      <c r="C295" s="1" t="s">
        <v>190</v>
      </c>
      <c r="D295" s="1" t="s">
        <v>213</v>
      </c>
      <c r="E295" s="14" t="s">
        <v>217</v>
      </c>
      <c r="F295" s="109">
        <v>801</v>
      </c>
      <c r="G295" s="109">
        <v>809</v>
      </c>
      <c r="H295" s="108">
        <v>802</v>
      </c>
      <c r="I295" s="109">
        <v>801</v>
      </c>
      <c r="J295" s="109">
        <v>802</v>
      </c>
      <c r="K295" s="191">
        <v>802</v>
      </c>
      <c r="L295" s="1"/>
      <c r="M295" s="189" t="str">
        <f t="shared" si="8"/>
        <v>Electricity DistributionHorizon PowerNetwork &amp; Asset InformationNQR 46Capacity of transformers (MVA) - distribution</v>
      </c>
      <c r="N295" s="190">
        <f t="shared" si="9"/>
        <v>802</v>
      </c>
    </row>
    <row r="296" spans="1:14" hidden="1" x14ac:dyDescent="0.35">
      <c r="A296" s="1" t="s">
        <v>12</v>
      </c>
      <c r="B296" s="1" t="s">
        <v>13</v>
      </c>
      <c r="C296" s="1" t="s">
        <v>190</v>
      </c>
      <c r="D296" s="1" t="s">
        <v>218</v>
      </c>
      <c r="E296" s="14" t="s">
        <v>219</v>
      </c>
      <c r="F296" s="109" t="s">
        <v>48</v>
      </c>
      <c r="G296" s="109" t="s">
        <v>48</v>
      </c>
      <c r="H296" s="109" t="s">
        <v>48</v>
      </c>
      <c r="I296" s="40" t="s">
        <v>48</v>
      </c>
      <c r="J296" s="40" t="s">
        <v>48</v>
      </c>
      <c r="K296" s="191" t="s">
        <v>48</v>
      </c>
      <c r="L296" s="1"/>
      <c r="M296" s="189" t="str">
        <f t="shared" si="8"/>
        <v>Electricity DistributionHorizon PowerNetwork &amp; Asset InformationNQR 47Total distribution losses (%)</v>
      </c>
      <c r="N296" s="190" t="str">
        <f t="shared" si="9"/>
        <v>n/a</v>
      </c>
    </row>
    <row r="297" spans="1:14" hidden="1" x14ac:dyDescent="0.35">
      <c r="A297" s="1" t="s">
        <v>12</v>
      </c>
      <c r="B297" s="1" t="s">
        <v>13</v>
      </c>
      <c r="C297" s="1" t="s">
        <v>190</v>
      </c>
      <c r="D297" s="1" t="s">
        <v>220</v>
      </c>
      <c r="E297" s="14" t="s">
        <v>221</v>
      </c>
      <c r="F297" s="109" t="s">
        <v>48</v>
      </c>
      <c r="G297" s="109" t="s">
        <v>48</v>
      </c>
      <c r="H297" s="109" t="s">
        <v>48</v>
      </c>
      <c r="I297" s="40" t="s">
        <v>48</v>
      </c>
      <c r="J297" s="40" t="s">
        <v>48</v>
      </c>
      <c r="K297" s="191" t="s">
        <v>48</v>
      </c>
      <c r="L297" s="1"/>
      <c r="M297" s="189" t="str">
        <f t="shared" si="8"/>
        <v>Electricity DistributionHorizon PowerNetwork &amp; Asset InformationNQR 48Size of network service area (sq km)</v>
      </c>
      <c r="N297" s="190" t="str">
        <f t="shared" si="9"/>
        <v>n/a</v>
      </c>
    </row>
    <row r="298" spans="1:14" hidden="1" x14ac:dyDescent="0.35">
      <c r="A298" s="1" t="s">
        <v>12</v>
      </c>
      <c r="B298" s="1" t="s">
        <v>13</v>
      </c>
      <c r="C298" s="1" t="s">
        <v>190</v>
      </c>
      <c r="D298" s="1" t="s">
        <v>222</v>
      </c>
      <c r="E298" s="14" t="s">
        <v>223</v>
      </c>
      <c r="F298" s="66">
        <v>57888</v>
      </c>
      <c r="G298" s="66">
        <v>58665</v>
      </c>
      <c r="H298" s="66">
        <v>57773</v>
      </c>
      <c r="I298" s="66">
        <v>57322</v>
      </c>
      <c r="J298" s="66">
        <v>56814</v>
      </c>
      <c r="K298" s="193">
        <v>56930</v>
      </c>
      <c r="L298" s="1"/>
      <c r="M298" s="189" t="str">
        <f t="shared" si="8"/>
        <v>Electricity DistributionHorizon PowerNetwork &amp; Asset InformationNQR 49Number of poles (Distribution)</v>
      </c>
      <c r="N298" s="190">
        <f t="shared" si="9"/>
        <v>56930</v>
      </c>
    </row>
    <row r="299" spans="1:14" hidden="1" x14ac:dyDescent="0.35">
      <c r="A299" s="1" t="s">
        <v>12</v>
      </c>
      <c r="B299" s="1" t="s">
        <v>13</v>
      </c>
      <c r="C299" s="1" t="s">
        <v>190</v>
      </c>
      <c r="D299" s="1" t="s">
        <v>224</v>
      </c>
      <c r="E299" s="14" t="s">
        <v>225</v>
      </c>
      <c r="F299" s="109" t="s">
        <v>48</v>
      </c>
      <c r="G299" s="109" t="s">
        <v>48</v>
      </c>
      <c r="H299" s="109" t="s">
        <v>48</v>
      </c>
      <c r="I299" s="109" t="s">
        <v>48</v>
      </c>
      <c r="J299" s="109" t="s">
        <v>48</v>
      </c>
      <c r="K299" s="191" t="s">
        <v>48</v>
      </c>
      <c r="L299" s="1"/>
      <c r="M299" s="189" t="str">
        <f t="shared" si="8"/>
        <v>Electricity DistributionHorizon PowerNetwork &amp; Asset InformationNQR 50Peak demand (MW)</v>
      </c>
      <c r="N299" s="190" t="str">
        <f t="shared" si="9"/>
        <v>n/a</v>
      </c>
    </row>
    <row r="300" spans="1:14" x14ac:dyDescent="0.35">
      <c r="A300" s="1" t="s">
        <v>12</v>
      </c>
      <c r="B300" s="1" t="s">
        <v>29</v>
      </c>
      <c r="C300" s="1" t="s">
        <v>190</v>
      </c>
      <c r="D300" s="1" t="s">
        <v>191</v>
      </c>
      <c r="E300" s="14" t="s">
        <v>192</v>
      </c>
      <c r="F300" s="109" t="s">
        <v>48</v>
      </c>
      <c r="G300" s="109" t="s">
        <v>48</v>
      </c>
      <c r="H300" s="109" t="s">
        <v>48</v>
      </c>
      <c r="I300" s="109" t="s">
        <v>48</v>
      </c>
      <c r="J300" s="109" t="s">
        <v>48</v>
      </c>
      <c r="K300" s="214" t="s">
        <v>48</v>
      </c>
      <c r="L300" s="43"/>
      <c r="M300" s="189" t="str">
        <f t="shared" si="8"/>
        <v>Electricity DistributionRottnest Island AuthorityNetwork &amp; Asset InformationNQR 42Number of metered supply points - CBD</v>
      </c>
      <c r="N300" s="190" t="str">
        <f t="shared" si="9"/>
        <v>n/a</v>
      </c>
    </row>
    <row r="301" spans="1:14" x14ac:dyDescent="0.35">
      <c r="A301" s="1" t="s">
        <v>12</v>
      </c>
      <c r="B301" s="1" t="s">
        <v>29</v>
      </c>
      <c r="C301" s="1" t="s">
        <v>190</v>
      </c>
      <c r="D301" s="1" t="s">
        <v>191</v>
      </c>
      <c r="E301" s="14" t="s">
        <v>193</v>
      </c>
      <c r="F301" s="109" t="s">
        <v>48</v>
      </c>
      <c r="G301" s="109" t="s">
        <v>48</v>
      </c>
      <c r="H301" s="109" t="s">
        <v>48</v>
      </c>
      <c r="I301" s="109" t="s">
        <v>48</v>
      </c>
      <c r="J301" s="109" t="s">
        <v>48</v>
      </c>
      <c r="K301" s="214" t="s">
        <v>48</v>
      </c>
      <c r="L301" s="1"/>
      <c r="M301" s="189" t="str">
        <f t="shared" si="8"/>
        <v>Electricity DistributionRottnest Island AuthorityNetwork &amp; Asset InformationNQR 42Number of metered supply points - Urban</v>
      </c>
      <c r="N301" s="190" t="str">
        <f t="shared" si="9"/>
        <v>n/a</v>
      </c>
    </row>
    <row r="302" spans="1:14" x14ac:dyDescent="0.35">
      <c r="A302" s="1" t="s">
        <v>12</v>
      </c>
      <c r="B302" s="1" t="s">
        <v>29</v>
      </c>
      <c r="C302" s="1" t="s">
        <v>190</v>
      </c>
      <c r="D302" s="1" t="s">
        <v>191</v>
      </c>
      <c r="E302" s="14" t="s">
        <v>195</v>
      </c>
      <c r="F302" s="109">
        <v>190</v>
      </c>
      <c r="G302" s="109">
        <v>190</v>
      </c>
      <c r="H302" s="108">
        <v>191</v>
      </c>
      <c r="I302" s="109">
        <v>191</v>
      </c>
      <c r="J302" s="109">
        <v>251</v>
      </c>
      <c r="K302" s="216">
        <v>251</v>
      </c>
      <c r="L302" s="1"/>
      <c r="M302" s="189" t="str">
        <f t="shared" si="8"/>
        <v>Electricity DistributionRottnest Island AuthorityNetwork &amp; Asset InformationNQR 42Number of metered supply points - Short Rural</v>
      </c>
      <c r="N302" s="190">
        <f t="shared" si="9"/>
        <v>251</v>
      </c>
    </row>
    <row r="303" spans="1:14" x14ac:dyDescent="0.35">
      <c r="A303" s="1" t="s">
        <v>12</v>
      </c>
      <c r="B303" s="1" t="s">
        <v>29</v>
      </c>
      <c r="C303" s="1" t="s">
        <v>190</v>
      </c>
      <c r="D303" s="1" t="s">
        <v>191</v>
      </c>
      <c r="E303" s="14" t="s">
        <v>196</v>
      </c>
      <c r="F303" s="109" t="s">
        <v>48</v>
      </c>
      <c r="G303" s="109" t="s">
        <v>48</v>
      </c>
      <c r="H303" s="109" t="s">
        <v>48</v>
      </c>
      <c r="I303" s="109" t="s">
        <v>48</v>
      </c>
      <c r="J303" s="109" t="s">
        <v>48</v>
      </c>
      <c r="K303" s="214" t="s">
        <v>48</v>
      </c>
      <c r="L303" s="1"/>
      <c r="M303" s="189" t="str">
        <f t="shared" si="8"/>
        <v>Electricity DistributionRottnest Island AuthorityNetwork &amp; Asset InformationNQR 42Number of metered supply points - Long Rural</v>
      </c>
      <c r="N303" s="190" t="str">
        <f t="shared" si="9"/>
        <v>n/a</v>
      </c>
    </row>
    <row r="304" spans="1:14" x14ac:dyDescent="0.35">
      <c r="A304" s="1" t="s">
        <v>12</v>
      </c>
      <c r="B304" s="1" t="s">
        <v>29</v>
      </c>
      <c r="C304" s="1" t="s">
        <v>190</v>
      </c>
      <c r="D304" s="1" t="s">
        <v>197</v>
      </c>
      <c r="E304" s="14" t="s">
        <v>198</v>
      </c>
      <c r="F304" s="109" t="s">
        <v>48</v>
      </c>
      <c r="G304" s="109" t="s">
        <v>48</v>
      </c>
      <c r="H304" s="109" t="s">
        <v>48</v>
      </c>
      <c r="I304" s="109" t="s">
        <v>48</v>
      </c>
      <c r="J304" s="109" t="s">
        <v>48</v>
      </c>
      <c r="K304" s="214">
        <v>0</v>
      </c>
      <c r="L304" s="1" t="s">
        <v>226</v>
      </c>
      <c r="M304" s="189" t="str">
        <f t="shared" si="8"/>
        <v>Electricity DistributionRottnest Island AuthorityNetwork &amp; Asset InformationNQR 43Number of un-metered supply points - CBD</v>
      </c>
      <c r="N304" s="190">
        <f t="shared" si="9"/>
        <v>0</v>
      </c>
    </row>
    <row r="305" spans="1:14" x14ac:dyDescent="0.35">
      <c r="A305" s="1" t="s">
        <v>12</v>
      </c>
      <c r="B305" s="1" t="s">
        <v>29</v>
      </c>
      <c r="C305" s="1" t="s">
        <v>190</v>
      </c>
      <c r="D305" s="1" t="s">
        <v>197</v>
      </c>
      <c r="E305" s="14" t="s">
        <v>199</v>
      </c>
      <c r="F305" s="109" t="s">
        <v>48</v>
      </c>
      <c r="G305" s="109" t="s">
        <v>48</v>
      </c>
      <c r="H305" s="109" t="s">
        <v>48</v>
      </c>
      <c r="I305" s="109" t="s">
        <v>48</v>
      </c>
      <c r="J305" s="109" t="s">
        <v>48</v>
      </c>
      <c r="K305" s="214">
        <v>0</v>
      </c>
      <c r="L305" s="1"/>
      <c r="M305" s="189" t="str">
        <f t="shared" si="8"/>
        <v>Electricity DistributionRottnest Island AuthorityNetwork &amp; Asset InformationNQR 43Number of un-metered supply points - Urban</v>
      </c>
      <c r="N305" s="190">
        <f t="shared" si="9"/>
        <v>0</v>
      </c>
    </row>
    <row r="306" spans="1:14" x14ac:dyDescent="0.35">
      <c r="A306" s="1" t="s">
        <v>12</v>
      </c>
      <c r="B306" s="1" t="s">
        <v>29</v>
      </c>
      <c r="C306" s="1" t="s">
        <v>190</v>
      </c>
      <c r="D306" s="1" t="s">
        <v>197</v>
      </c>
      <c r="E306" s="14" t="s">
        <v>200</v>
      </c>
      <c r="F306" s="40">
        <v>338</v>
      </c>
      <c r="G306" s="40">
        <v>338</v>
      </c>
      <c r="H306" s="40">
        <v>338</v>
      </c>
      <c r="I306" s="40">
        <v>338</v>
      </c>
      <c r="J306" s="40">
        <v>278</v>
      </c>
      <c r="K306" s="214">
        <v>278</v>
      </c>
      <c r="L306" s="1"/>
      <c r="M306" s="189" t="str">
        <f t="shared" si="8"/>
        <v>Electricity DistributionRottnest Island AuthorityNetwork &amp; Asset InformationNQR 43Number of un-metered supply points - Short Rural</v>
      </c>
      <c r="N306" s="190">
        <f t="shared" si="9"/>
        <v>278</v>
      </c>
    </row>
    <row r="307" spans="1:14" x14ac:dyDescent="0.35">
      <c r="A307" s="1" t="s">
        <v>12</v>
      </c>
      <c r="B307" s="1" t="s">
        <v>29</v>
      </c>
      <c r="C307" s="1" t="s">
        <v>190</v>
      </c>
      <c r="D307" s="1" t="s">
        <v>197</v>
      </c>
      <c r="E307" s="14" t="s">
        <v>201</v>
      </c>
      <c r="F307" s="109" t="s">
        <v>48</v>
      </c>
      <c r="G307" s="109" t="s">
        <v>48</v>
      </c>
      <c r="H307" s="109" t="s">
        <v>48</v>
      </c>
      <c r="I307" s="109" t="s">
        <v>48</v>
      </c>
      <c r="J307" s="109" t="s">
        <v>48</v>
      </c>
      <c r="K307" s="214" t="s">
        <v>48</v>
      </c>
      <c r="L307" s="1"/>
      <c r="M307" s="189" t="str">
        <f t="shared" si="8"/>
        <v>Electricity DistributionRottnest Island AuthorityNetwork &amp; Asset InformationNQR 43Number of un-metered supply points - Long Rural</v>
      </c>
      <c r="N307" s="190" t="str">
        <f t="shared" si="9"/>
        <v>n/a</v>
      </c>
    </row>
    <row r="308" spans="1:14" x14ac:dyDescent="0.35">
      <c r="A308" s="1" t="s">
        <v>12</v>
      </c>
      <c r="B308" s="1" t="s">
        <v>29</v>
      </c>
      <c r="C308" s="1" t="s">
        <v>190</v>
      </c>
      <c r="D308" s="1" t="s">
        <v>197</v>
      </c>
      <c r="E308" s="14" t="s">
        <v>202</v>
      </c>
      <c r="F308" s="40">
        <v>338</v>
      </c>
      <c r="G308" s="40">
        <v>338</v>
      </c>
      <c r="H308" s="40">
        <v>338</v>
      </c>
      <c r="I308" s="40">
        <v>338</v>
      </c>
      <c r="J308" s="40">
        <v>278</v>
      </c>
      <c r="K308" s="214">
        <v>278</v>
      </c>
      <c r="L308" s="1"/>
      <c r="M308" s="189" t="str">
        <f t="shared" si="8"/>
        <v>Electricity DistributionRottnest Island AuthorityNetwork &amp; Asset InformationNQR 43Number of un-metered supply points - Total</v>
      </c>
      <c r="N308" s="190">
        <f t="shared" si="9"/>
        <v>278</v>
      </c>
    </row>
    <row r="309" spans="1:14" x14ac:dyDescent="0.35">
      <c r="A309" s="1" t="s">
        <v>12</v>
      </c>
      <c r="B309" s="1" t="s">
        <v>29</v>
      </c>
      <c r="C309" s="1" t="s">
        <v>190</v>
      </c>
      <c r="D309" s="1" t="s">
        <v>203</v>
      </c>
      <c r="E309" s="14" t="s">
        <v>204</v>
      </c>
      <c r="F309" s="109" t="s">
        <v>48</v>
      </c>
      <c r="G309" s="109" t="s">
        <v>48</v>
      </c>
      <c r="H309" s="109" t="s">
        <v>48</v>
      </c>
      <c r="I309" s="109" t="s">
        <v>48</v>
      </c>
      <c r="J309" s="109" t="s">
        <v>48</v>
      </c>
      <c r="K309" s="214" t="s">
        <v>48</v>
      </c>
      <c r="L309" s="1"/>
      <c r="M309" s="189" t="str">
        <f t="shared" si="8"/>
        <v>Electricity DistributionRottnest Island AuthorityNetwork &amp; Asset InformationNQR 45Length of overhead distribution line - CBD</v>
      </c>
      <c r="N309" s="190" t="str">
        <f t="shared" si="9"/>
        <v>n/a</v>
      </c>
    </row>
    <row r="310" spans="1:14" x14ac:dyDescent="0.35">
      <c r="A310" s="1" t="s">
        <v>12</v>
      </c>
      <c r="B310" s="1" t="s">
        <v>29</v>
      </c>
      <c r="C310" s="1" t="s">
        <v>190</v>
      </c>
      <c r="D310" s="1" t="s">
        <v>203</v>
      </c>
      <c r="E310" s="14" t="s">
        <v>205</v>
      </c>
      <c r="F310" s="109" t="s">
        <v>48</v>
      </c>
      <c r="G310" s="109" t="s">
        <v>48</v>
      </c>
      <c r="H310" s="109" t="s">
        <v>48</v>
      </c>
      <c r="I310" s="109" t="s">
        <v>48</v>
      </c>
      <c r="J310" s="109" t="s">
        <v>48</v>
      </c>
      <c r="K310" s="214" t="s">
        <v>48</v>
      </c>
      <c r="L310" s="1"/>
      <c r="M310" s="189" t="str">
        <f t="shared" si="8"/>
        <v>Electricity DistributionRottnest Island AuthorityNetwork &amp; Asset InformationNQR 45Length of overhead distribution line - Urban</v>
      </c>
      <c r="N310" s="190" t="str">
        <f t="shared" si="9"/>
        <v>n/a</v>
      </c>
    </row>
    <row r="311" spans="1:14" x14ac:dyDescent="0.35">
      <c r="A311" s="1" t="s">
        <v>12</v>
      </c>
      <c r="B311" s="1" t="s">
        <v>29</v>
      </c>
      <c r="C311" s="1" t="s">
        <v>190</v>
      </c>
      <c r="D311" s="1" t="s">
        <v>203</v>
      </c>
      <c r="E311" s="50" t="s">
        <v>206</v>
      </c>
      <c r="F311" s="32">
        <v>4.5999999999999996</v>
      </c>
      <c r="G311" s="32">
        <v>4.5999999999999996</v>
      </c>
      <c r="H311" s="44">
        <v>4.5999999999999996</v>
      </c>
      <c r="I311" s="32">
        <v>4.5999999999999996</v>
      </c>
      <c r="J311" s="32">
        <v>4.5999999999999996</v>
      </c>
      <c r="K311" s="214">
        <v>4.5999999999999996</v>
      </c>
      <c r="L311" s="1"/>
      <c r="M311" s="189" t="str">
        <f t="shared" si="8"/>
        <v>Electricity DistributionRottnest Island AuthorityNetwork &amp; Asset InformationNQR 45Length of overhead distribution line - Short Rural</v>
      </c>
      <c r="N311" s="190">
        <f t="shared" si="9"/>
        <v>4.5999999999999996</v>
      </c>
    </row>
    <row r="312" spans="1:14" x14ac:dyDescent="0.35">
      <c r="A312" s="1" t="s">
        <v>12</v>
      </c>
      <c r="B312" s="1" t="s">
        <v>29</v>
      </c>
      <c r="C312" s="1" t="s">
        <v>190</v>
      </c>
      <c r="D312" s="1" t="s">
        <v>203</v>
      </c>
      <c r="E312" s="14" t="s">
        <v>207</v>
      </c>
      <c r="F312" s="109" t="s">
        <v>48</v>
      </c>
      <c r="G312" s="109" t="s">
        <v>48</v>
      </c>
      <c r="H312" s="109" t="s">
        <v>48</v>
      </c>
      <c r="I312" s="109" t="s">
        <v>48</v>
      </c>
      <c r="J312" s="109" t="s">
        <v>48</v>
      </c>
      <c r="K312" s="214" t="s">
        <v>48</v>
      </c>
      <c r="L312" s="1"/>
      <c r="M312" s="189" t="str">
        <f t="shared" si="8"/>
        <v>Electricity DistributionRottnest Island AuthorityNetwork &amp; Asset InformationNQR 45Length of overhead distribution line - Long Rural</v>
      </c>
      <c r="N312" s="190" t="str">
        <f t="shared" si="9"/>
        <v>n/a</v>
      </c>
    </row>
    <row r="313" spans="1:14" x14ac:dyDescent="0.35">
      <c r="A313" s="1" t="s">
        <v>12</v>
      </c>
      <c r="B313" s="1" t="s">
        <v>29</v>
      </c>
      <c r="C313" s="1" t="s">
        <v>190</v>
      </c>
      <c r="D313" s="1" t="s">
        <v>203</v>
      </c>
      <c r="E313" s="14" t="s">
        <v>209</v>
      </c>
      <c r="F313" s="109" t="s">
        <v>48</v>
      </c>
      <c r="G313" s="109" t="s">
        <v>48</v>
      </c>
      <c r="H313" s="109" t="s">
        <v>48</v>
      </c>
      <c r="I313" s="109" t="s">
        <v>48</v>
      </c>
      <c r="J313" s="109" t="s">
        <v>48</v>
      </c>
      <c r="K313" s="214" t="s">
        <v>48</v>
      </c>
      <c r="L313" s="1"/>
      <c r="M313" s="189" t="str">
        <f t="shared" si="8"/>
        <v>Electricity DistributionRottnest Island AuthorityNetwork &amp; Asset InformationNQR 45Length of underground distribution line - CBD</v>
      </c>
      <c r="N313" s="190" t="str">
        <f t="shared" si="9"/>
        <v>n/a</v>
      </c>
    </row>
    <row r="314" spans="1:14" x14ac:dyDescent="0.35">
      <c r="A314" s="1" t="s">
        <v>12</v>
      </c>
      <c r="B314" s="1" t="s">
        <v>29</v>
      </c>
      <c r="C314" s="1" t="s">
        <v>190</v>
      </c>
      <c r="D314" s="1" t="s">
        <v>203</v>
      </c>
      <c r="E314" s="14" t="s">
        <v>210</v>
      </c>
      <c r="F314" s="109" t="s">
        <v>48</v>
      </c>
      <c r="G314" s="109" t="s">
        <v>48</v>
      </c>
      <c r="H314" s="109" t="s">
        <v>48</v>
      </c>
      <c r="I314" s="109" t="s">
        <v>48</v>
      </c>
      <c r="J314" s="109" t="s">
        <v>48</v>
      </c>
      <c r="K314" s="214" t="s">
        <v>48</v>
      </c>
      <c r="L314" s="1"/>
      <c r="M314" s="189" t="str">
        <f t="shared" si="8"/>
        <v>Electricity DistributionRottnest Island AuthorityNetwork &amp; Asset InformationNQR 45Length of underground distribution line - Urban</v>
      </c>
      <c r="N314" s="190" t="str">
        <f t="shared" si="9"/>
        <v>n/a</v>
      </c>
    </row>
    <row r="315" spans="1:14" x14ac:dyDescent="0.35">
      <c r="A315" s="1" t="s">
        <v>12</v>
      </c>
      <c r="B315" s="1" t="s">
        <v>29</v>
      </c>
      <c r="C315" s="1" t="s">
        <v>190</v>
      </c>
      <c r="D315" s="1" t="s">
        <v>203</v>
      </c>
      <c r="E315" s="50" t="s">
        <v>211</v>
      </c>
      <c r="F315" s="110">
        <v>40.700000000000003</v>
      </c>
      <c r="G315" s="110">
        <v>40.700000000000003</v>
      </c>
      <c r="H315" s="110">
        <v>40.700000000000003</v>
      </c>
      <c r="I315" s="110">
        <v>40.700000000000003</v>
      </c>
      <c r="J315" s="110">
        <v>40.700000000000003</v>
      </c>
      <c r="K315" s="214">
        <v>40.700000000000003</v>
      </c>
      <c r="L315" s="1"/>
      <c r="M315" s="189" t="str">
        <f t="shared" si="8"/>
        <v>Electricity DistributionRottnest Island AuthorityNetwork &amp; Asset InformationNQR 45Length of underground distribution line - Short Rural</v>
      </c>
      <c r="N315" s="190">
        <f t="shared" si="9"/>
        <v>40.700000000000003</v>
      </c>
    </row>
    <row r="316" spans="1:14" x14ac:dyDescent="0.35">
      <c r="A316" s="1" t="s">
        <v>12</v>
      </c>
      <c r="B316" s="1" t="s">
        <v>29</v>
      </c>
      <c r="C316" s="1" t="s">
        <v>190</v>
      </c>
      <c r="D316" s="1" t="s">
        <v>203</v>
      </c>
      <c r="E316" s="14" t="s">
        <v>212</v>
      </c>
      <c r="F316" s="109" t="s">
        <v>48</v>
      </c>
      <c r="G316" s="109" t="s">
        <v>48</v>
      </c>
      <c r="H316" s="109" t="s">
        <v>48</v>
      </c>
      <c r="I316" s="109" t="s">
        <v>48</v>
      </c>
      <c r="J316" s="109" t="s">
        <v>48</v>
      </c>
      <c r="K316" s="214" t="s">
        <v>48</v>
      </c>
      <c r="L316" s="1"/>
      <c r="M316" s="189" t="str">
        <f t="shared" si="8"/>
        <v>Electricity DistributionRottnest Island AuthorityNetwork &amp; Asset InformationNQR 45Length of underground distribution line - Long Rural</v>
      </c>
      <c r="N316" s="190" t="str">
        <f t="shared" si="9"/>
        <v>n/a</v>
      </c>
    </row>
    <row r="317" spans="1:14" x14ac:dyDescent="0.35">
      <c r="A317" s="1" t="s">
        <v>12</v>
      </c>
      <c r="B317" s="1" t="s">
        <v>29</v>
      </c>
      <c r="C317" s="1" t="s">
        <v>190</v>
      </c>
      <c r="D317" s="1" t="s">
        <v>213</v>
      </c>
      <c r="E317" s="14" t="s">
        <v>214</v>
      </c>
      <c r="F317" s="109">
        <v>3</v>
      </c>
      <c r="G317" s="109">
        <v>3</v>
      </c>
      <c r="H317" s="108">
        <v>3</v>
      </c>
      <c r="I317" s="109">
        <v>3</v>
      </c>
      <c r="J317" s="109">
        <v>3</v>
      </c>
      <c r="K317" s="214">
        <v>3</v>
      </c>
      <c r="L317" s="1"/>
      <c r="M317" s="189" t="str">
        <f t="shared" si="8"/>
        <v>Electricity DistributionRottnest Island AuthorityNetwork &amp; Asset InformationNQR 46Number of transformers - sub-transmission</v>
      </c>
      <c r="N317" s="190">
        <f t="shared" si="9"/>
        <v>3</v>
      </c>
    </row>
    <row r="318" spans="1:14" x14ac:dyDescent="0.35">
      <c r="A318" s="1" t="s">
        <v>12</v>
      </c>
      <c r="B318" s="1" t="s">
        <v>29</v>
      </c>
      <c r="C318" s="1" t="s">
        <v>190</v>
      </c>
      <c r="D318" s="1" t="s">
        <v>213</v>
      </c>
      <c r="E318" s="14" t="s">
        <v>215</v>
      </c>
      <c r="F318" s="109">
        <v>16</v>
      </c>
      <c r="G318" s="109">
        <v>16</v>
      </c>
      <c r="H318" s="108">
        <v>17</v>
      </c>
      <c r="I318" s="109">
        <v>17</v>
      </c>
      <c r="J318" s="109">
        <v>18</v>
      </c>
      <c r="K318" s="214">
        <v>18</v>
      </c>
      <c r="L318" s="1"/>
      <c r="M318" s="189" t="str">
        <f t="shared" si="8"/>
        <v>Electricity DistributionRottnest Island AuthorityNetwork &amp; Asset InformationNQR 46Number of transformers - distribution</v>
      </c>
      <c r="N318" s="190">
        <f t="shared" si="9"/>
        <v>18</v>
      </c>
    </row>
    <row r="319" spans="1:14" x14ac:dyDescent="0.35">
      <c r="A319" s="1" t="s">
        <v>12</v>
      </c>
      <c r="B319" s="1" t="s">
        <v>29</v>
      </c>
      <c r="C319" s="1" t="s">
        <v>190</v>
      </c>
      <c r="D319" s="1" t="s">
        <v>213</v>
      </c>
      <c r="E319" s="14" t="s">
        <v>216</v>
      </c>
      <c r="F319" s="109">
        <v>3</v>
      </c>
      <c r="G319" s="109">
        <v>3</v>
      </c>
      <c r="H319" s="108">
        <v>3</v>
      </c>
      <c r="I319" s="109">
        <v>3</v>
      </c>
      <c r="J319" s="109">
        <v>3</v>
      </c>
      <c r="K319" s="214">
        <v>3</v>
      </c>
      <c r="L319" s="1"/>
      <c r="M319" s="189" t="str">
        <f t="shared" si="8"/>
        <v>Electricity DistributionRottnest Island AuthorityNetwork &amp; Asset InformationNQR 46Capacity of transformers (MVA) - sub-transmission</v>
      </c>
      <c r="N319" s="190">
        <f t="shared" si="9"/>
        <v>3</v>
      </c>
    </row>
    <row r="320" spans="1:14" x14ac:dyDescent="0.35">
      <c r="A320" s="1" t="s">
        <v>12</v>
      </c>
      <c r="B320" s="1" t="s">
        <v>29</v>
      </c>
      <c r="C320" s="1" t="s">
        <v>190</v>
      </c>
      <c r="D320" s="1" t="s">
        <v>213</v>
      </c>
      <c r="E320" s="14" t="s">
        <v>217</v>
      </c>
      <c r="F320" s="109">
        <v>4</v>
      </c>
      <c r="G320" s="109">
        <v>4</v>
      </c>
      <c r="H320" s="108">
        <v>5</v>
      </c>
      <c r="I320" s="109">
        <v>5</v>
      </c>
      <c r="J320" s="109">
        <v>6</v>
      </c>
      <c r="K320" s="214">
        <v>6</v>
      </c>
      <c r="L320" s="1"/>
      <c r="M320" s="189" t="str">
        <f t="shared" si="8"/>
        <v>Electricity DistributionRottnest Island AuthorityNetwork &amp; Asset InformationNQR 46Capacity of transformers (MVA) - distribution</v>
      </c>
      <c r="N320" s="190">
        <f t="shared" si="9"/>
        <v>6</v>
      </c>
    </row>
    <row r="321" spans="1:14" x14ac:dyDescent="0.35">
      <c r="A321" s="1" t="s">
        <v>12</v>
      </c>
      <c r="B321" s="1" t="s">
        <v>29</v>
      </c>
      <c r="C321" s="1" t="s">
        <v>190</v>
      </c>
      <c r="D321" s="1" t="s">
        <v>218</v>
      </c>
      <c r="E321" s="14" t="s">
        <v>219</v>
      </c>
      <c r="F321" s="32">
        <v>0.2</v>
      </c>
      <c r="G321" s="32">
        <v>0.2</v>
      </c>
      <c r="H321" s="32">
        <v>0.2</v>
      </c>
      <c r="I321" s="32">
        <v>0.2</v>
      </c>
      <c r="J321" s="32">
        <v>0.2</v>
      </c>
      <c r="K321" s="214">
        <v>0.4</v>
      </c>
      <c r="L321" s="179"/>
      <c r="M321" s="189" t="str">
        <f t="shared" si="8"/>
        <v>Electricity DistributionRottnest Island AuthorityNetwork &amp; Asset InformationNQR 47Total distribution losses (%)</v>
      </c>
      <c r="N321" s="190">
        <f t="shared" si="9"/>
        <v>0.4</v>
      </c>
    </row>
    <row r="322" spans="1:14" x14ac:dyDescent="0.35">
      <c r="A322" s="1" t="s">
        <v>12</v>
      </c>
      <c r="B322" s="1" t="s">
        <v>29</v>
      </c>
      <c r="C322" s="1" t="s">
        <v>190</v>
      </c>
      <c r="D322" s="1" t="s">
        <v>220</v>
      </c>
      <c r="E322" s="14" t="s">
        <v>221</v>
      </c>
      <c r="F322" s="32">
        <v>45</v>
      </c>
      <c r="G322" s="32">
        <v>45</v>
      </c>
      <c r="H322" s="32">
        <v>45</v>
      </c>
      <c r="I322" s="32">
        <v>45</v>
      </c>
      <c r="J322" s="32">
        <v>45</v>
      </c>
      <c r="K322" s="214">
        <v>45</v>
      </c>
      <c r="L322" s="1"/>
      <c r="M322" s="189" t="str">
        <f t="shared" si="8"/>
        <v>Electricity DistributionRottnest Island AuthorityNetwork &amp; Asset InformationNQR 48Size of network service area (sq km)</v>
      </c>
      <c r="N322" s="190">
        <f t="shared" si="9"/>
        <v>45</v>
      </c>
    </row>
    <row r="323" spans="1:14" x14ac:dyDescent="0.35">
      <c r="A323" s="1" t="s">
        <v>12</v>
      </c>
      <c r="B323" s="1" t="s">
        <v>29</v>
      </c>
      <c r="C323" s="1" t="s">
        <v>190</v>
      </c>
      <c r="D323" s="1" t="s">
        <v>222</v>
      </c>
      <c r="E323" s="14" t="s">
        <v>227</v>
      </c>
      <c r="F323" s="40">
        <v>56</v>
      </c>
      <c r="G323" s="40">
        <v>56</v>
      </c>
      <c r="H323" s="40">
        <v>56</v>
      </c>
      <c r="I323" s="40">
        <v>56</v>
      </c>
      <c r="J323" s="40">
        <v>56</v>
      </c>
      <c r="K323" s="214">
        <v>56</v>
      </c>
      <c r="L323" s="1"/>
      <c r="M323" s="189" t="str">
        <f t="shared" ref="M323:M386" si="10">A323&amp;B323&amp;C323&amp;D323&amp;E323</f>
        <v>Electricity DistributionRottnest Island AuthorityNetwork &amp; Asset InformationNQR 49Number of poles - Distribution</v>
      </c>
      <c r="N323" s="190">
        <f t="shared" ref="N323:N386" si="11">K323</f>
        <v>56</v>
      </c>
    </row>
    <row r="324" spans="1:14" x14ac:dyDescent="0.35">
      <c r="A324" s="1" t="s">
        <v>12</v>
      </c>
      <c r="B324" s="1" t="s">
        <v>29</v>
      </c>
      <c r="C324" s="1" t="s">
        <v>190</v>
      </c>
      <c r="D324" s="1" t="s">
        <v>224</v>
      </c>
      <c r="E324" s="14" t="s">
        <v>225</v>
      </c>
      <c r="F324" s="32">
        <v>1.5</v>
      </c>
      <c r="G324" s="32">
        <v>1.5</v>
      </c>
      <c r="H324" s="32">
        <v>1.5</v>
      </c>
      <c r="I324" s="32">
        <v>1.5</v>
      </c>
      <c r="J324" s="32">
        <v>1.5</v>
      </c>
      <c r="K324" s="214">
        <v>1.3</v>
      </c>
      <c r="L324" s="1"/>
      <c r="M324" s="189" t="str">
        <f t="shared" si="10"/>
        <v>Electricity DistributionRottnest Island AuthorityNetwork &amp; Asset InformationNQR 50Peak demand (MW)</v>
      </c>
      <c r="N324" s="190">
        <f t="shared" si="11"/>
        <v>1.3</v>
      </c>
    </row>
    <row r="325" spans="1:14" hidden="1" x14ac:dyDescent="0.35">
      <c r="A325" s="1" t="s">
        <v>12</v>
      </c>
      <c r="B325" s="1" t="s">
        <v>30</v>
      </c>
      <c r="C325" s="1" t="s">
        <v>190</v>
      </c>
      <c r="D325" s="1" t="s">
        <v>191</v>
      </c>
      <c r="E325" s="14" t="s">
        <v>192</v>
      </c>
      <c r="F325" s="109">
        <v>5520</v>
      </c>
      <c r="G325" s="109">
        <v>5530</v>
      </c>
      <c r="H325" s="107">
        <v>5559</v>
      </c>
      <c r="I325" s="109">
        <v>4916</v>
      </c>
      <c r="J325" s="109">
        <v>5042</v>
      </c>
      <c r="K325" s="191">
        <v>5039</v>
      </c>
      <c r="L325" s="1"/>
      <c r="M325" s="189" t="str">
        <f t="shared" si="10"/>
        <v>Electricity DistributionWestern PowerNetwork &amp; Asset InformationNQR 42Number of metered supply points - CBD</v>
      </c>
      <c r="N325" s="190">
        <f t="shared" si="11"/>
        <v>5039</v>
      </c>
    </row>
    <row r="326" spans="1:14" hidden="1" x14ac:dyDescent="0.35">
      <c r="A326" s="1" t="s">
        <v>12</v>
      </c>
      <c r="B326" s="1" t="s">
        <v>30</v>
      </c>
      <c r="C326" s="1" t="s">
        <v>190</v>
      </c>
      <c r="D326" s="1" t="s">
        <v>191</v>
      </c>
      <c r="E326" s="14" t="s">
        <v>193</v>
      </c>
      <c r="F326" s="109">
        <v>770414</v>
      </c>
      <c r="G326" s="109">
        <v>743165</v>
      </c>
      <c r="H326" s="107">
        <v>752124</v>
      </c>
      <c r="I326" s="109">
        <v>737805</v>
      </c>
      <c r="J326" s="109">
        <v>756713</v>
      </c>
      <c r="K326" s="191">
        <v>766805</v>
      </c>
      <c r="L326" s="1"/>
      <c r="M326" s="189" t="str">
        <f t="shared" si="10"/>
        <v>Electricity DistributionWestern PowerNetwork &amp; Asset InformationNQR 42Number of metered supply points - Urban</v>
      </c>
      <c r="N326" s="190">
        <f t="shared" si="11"/>
        <v>766805</v>
      </c>
    </row>
    <row r="327" spans="1:14" hidden="1" x14ac:dyDescent="0.35">
      <c r="A327" s="1" t="s">
        <v>12</v>
      </c>
      <c r="B327" s="1" t="s">
        <v>30</v>
      </c>
      <c r="C327" s="1" t="s">
        <v>190</v>
      </c>
      <c r="D327" s="1" t="s">
        <v>191</v>
      </c>
      <c r="E327" s="14" t="s">
        <v>195</v>
      </c>
      <c r="F327" s="109">
        <v>258448</v>
      </c>
      <c r="G327" s="109">
        <v>301371</v>
      </c>
      <c r="H327" s="107">
        <v>302711</v>
      </c>
      <c r="I327" s="109">
        <v>323859</v>
      </c>
      <c r="J327" s="109">
        <v>317013</v>
      </c>
      <c r="K327" s="191">
        <v>322822</v>
      </c>
      <c r="L327" s="1"/>
      <c r="M327" s="189" t="str">
        <f t="shared" si="10"/>
        <v>Electricity DistributionWestern PowerNetwork &amp; Asset InformationNQR 42Number of metered supply points - Short Rural</v>
      </c>
      <c r="N327" s="190">
        <f t="shared" si="11"/>
        <v>322822</v>
      </c>
    </row>
    <row r="328" spans="1:14" hidden="1" x14ac:dyDescent="0.35">
      <c r="A328" s="1" t="s">
        <v>12</v>
      </c>
      <c r="B328" s="1" t="s">
        <v>30</v>
      </c>
      <c r="C328" s="1" t="s">
        <v>190</v>
      </c>
      <c r="D328" s="1" t="s">
        <v>191</v>
      </c>
      <c r="E328" s="14" t="s">
        <v>196</v>
      </c>
      <c r="F328" s="109">
        <v>96848</v>
      </c>
      <c r="G328" s="109">
        <v>95282</v>
      </c>
      <c r="H328" s="107">
        <v>95985</v>
      </c>
      <c r="I328" s="109">
        <v>100218</v>
      </c>
      <c r="J328" s="109">
        <v>100998</v>
      </c>
      <c r="K328" s="191">
        <v>99196</v>
      </c>
      <c r="L328" s="1"/>
      <c r="M328" s="189" t="str">
        <f t="shared" si="10"/>
        <v>Electricity DistributionWestern PowerNetwork &amp; Asset InformationNQR 42Number of metered supply points - Long Rural</v>
      </c>
      <c r="N328" s="190">
        <f t="shared" si="11"/>
        <v>99196</v>
      </c>
    </row>
    <row r="329" spans="1:14" hidden="1" x14ac:dyDescent="0.35">
      <c r="A329" s="1" t="s">
        <v>12</v>
      </c>
      <c r="B329" s="1" t="s">
        <v>30</v>
      </c>
      <c r="C329" s="1" t="s">
        <v>190</v>
      </c>
      <c r="D329" s="1" t="s">
        <v>197</v>
      </c>
      <c r="E329" s="14" t="s">
        <v>198</v>
      </c>
      <c r="F329" s="40">
        <v>438</v>
      </c>
      <c r="G329" s="40">
        <v>433</v>
      </c>
      <c r="H329" s="40">
        <v>423</v>
      </c>
      <c r="I329" s="40">
        <v>389</v>
      </c>
      <c r="J329" s="40">
        <v>392</v>
      </c>
      <c r="K329" s="191">
        <v>394</v>
      </c>
      <c r="L329" s="1"/>
      <c r="M329" s="189" t="str">
        <f t="shared" si="10"/>
        <v>Electricity DistributionWestern PowerNetwork &amp; Asset InformationNQR 43Number of un-metered supply points - CBD</v>
      </c>
      <c r="N329" s="190">
        <f t="shared" si="11"/>
        <v>394</v>
      </c>
    </row>
    <row r="330" spans="1:14" hidden="1" x14ac:dyDescent="0.35">
      <c r="A330" s="1" t="s">
        <v>12</v>
      </c>
      <c r="B330" s="1" t="s">
        <v>30</v>
      </c>
      <c r="C330" s="1" t="s">
        <v>190</v>
      </c>
      <c r="D330" s="1" t="s">
        <v>197</v>
      </c>
      <c r="E330" s="14" t="s">
        <v>199</v>
      </c>
      <c r="F330" s="40">
        <v>10810</v>
      </c>
      <c r="G330" s="40">
        <v>12126</v>
      </c>
      <c r="H330" s="40">
        <v>12644</v>
      </c>
      <c r="I330" s="40">
        <v>12147</v>
      </c>
      <c r="J330" s="40">
        <v>12288</v>
      </c>
      <c r="K330" s="191">
        <v>12089</v>
      </c>
      <c r="L330" s="1"/>
      <c r="M330" s="189" t="str">
        <f t="shared" si="10"/>
        <v>Electricity DistributionWestern PowerNetwork &amp; Asset InformationNQR 43Number of un-metered supply points - Urban</v>
      </c>
      <c r="N330" s="190">
        <f t="shared" si="11"/>
        <v>12089</v>
      </c>
    </row>
    <row r="331" spans="1:14" hidden="1" x14ac:dyDescent="0.35">
      <c r="A331" s="1" t="s">
        <v>12</v>
      </c>
      <c r="B331" s="1" t="s">
        <v>30</v>
      </c>
      <c r="C331" s="1" t="s">
        <v>190</v>
      </c>
      <c r="D331" s="1" t="s">
        <v>197</v>
      </c>
      <c r="E331" s="14" t="s">
        <v>200</v>
      </c>
      <c r="F331" s="40">
        <v>3035</v>
      </c>
      <c r="G331" s="40">
        <v>3290</v>
      </c>
      <c r="H331" s="40">
        <v>3370</v>
      </c>
      <c r="I331" s="40">
        <v>4176</v>
      </c>
      <c r="J331" s="40">
        <v>4077</v>
      </c>
      <c r="K331" s="191">
        <v>3941</v>
      </c>
      <c r="L331" s="1"/>
      <c r="M331" s="189" t="str">
        <f t="shared" si="10"/>
        <v>Electricity DistributionWestern PowerNetwork &amp; Asset InformationNQR 43Number of un-metered supply points - Short Rural</v>
      </c>
      <c r="N331" s="190">
        <f t="shared" si="11"/>
        <v>3941</v>
      </c>
    </row>
    <row r="332" spans="1:14" hidden="1" x14ac:dyDescent="0.35">
      <c r="A332" s="1" t="s">
        <v>12</v>
      </c>
      <c r="B332" s="1" t="s">
        <v>30</v>
      </c>
      <c r="C332" s="1" t="s">
        <v>190</v>
      </c>
      <c r="D332" s="1" t="s">
        <v>197</v>
      </c>
      <c r="E332" s="14" t="s">
        <v>201</v>
      </c>
      <c r="F332" s="40">
        <v>1002</v>
      </c>
      <c r="G332" s="40">
        <v>1077</v>
      </c>
      <c r="H332" s="40">
        <v>1056</v>
      </c>
      <c r="I332" s="40">
        <v>1098</v>
      </c>
      <c r="J332" s="40">
        <v>1104</v>
      </c>
      <c r="K332" s="191">
        <v>911</v>
      </c>
      <c r="L332" s="1"/>
      <c r="M332" s="189" t="str">
        <f t="shared" si="10"/>
        <v>Electricity DistributionWestern PowerNetwork &amp; Asset InformationNQR 43Number of un-metered supply points - Long Rural</v>
      </c>
      <c r="N332" s="190">
        <f t="shared" si="11"/>
        <v>911</v>
      </c>
    </row>
    <row r="333" spans="1:14" hidden="1" x14ac:dyDescent="0.35">
      <c r="A333" s="1" t="s">
        <v>12</v>
      </c>
      <c r="B333" s="1" t="s">
        <v>30</v>
      </c>
      <c r="C333" s="1" t="s">
        <v>190</v>
      </c>
      <c r="D333" s="1" t="s">
        <v>203</v>
      </c>
      <c r="E333" s="14" t="s">
        <v>204</v>
      </c>
      <c r="F333" s="40">
        <v>9.2935161695621923E-2</v>
      </c>
      <c r="G333" s="40">
        <v>0.1</v>
      </c>
      <c r="H333" s="40">
        <v>0</v>
      </c>
      <c r="I333" s="40">
        <v>0</v>
      </c>
      <c r="J333" s="40">
        <v>0</v>
      </c>
      <c r="K333" s="191">
        <v>0</v>
      </c>
      <c r="L333" s="1"/>
      <c r="M333" s="189" t="str">
        <f t="shared" si="10"/>
        <v>Electricity DistributionWestern PowerNetwork &amp; Asset InformationNQR 45Length of overhead distribution line - CBD</v>
      </c>
      <c r="N333" s="190">
        <f t="shared" si="11"/>
        <v>0</v>
      </c>
    </row>
    <row r="334" spans="1:14" hidden="1" x14ac:dyDescent="0.35">
      <c r="A334" s="1" t="s">
        <v>12</v>
      </c>
      <c r="B334" s="1" t="s">
        <v>30</v>
      </c>
      <c r="C334" s="1" t="s">
        <v>190</v>
      </c>
      <c r="D334" s="1" t="s">
        <v>203</v>
      </c>
      <c r="E334" s="14" t="s">
        <v>205</v>
      </c>
      <c r="F334" s="40">
        <v>7152.8098764827082</v>
      </c>
      <c r="G334" s="40">
        <v>7949.9</v>
      </c>
      <c r="H334" s="40">
        <v>7925</v>
      </c>
      <c r="I334" s="40">
        <v>6474</v>
      </c>
      <c r="J334" s="40">
        <v>6471</v>
      </c>
      <c r="K334" s="191">
        <v>6467</v>
      </c>
      <c r="L334" s="1"/>
      <c r="M334" s="189" t="str">
        <f t="shared" si="10"/>
        <v>Electricity DistributionWestern PowerNetwork &amp; Asset InformationNQR 45Length of overhead distribution line - Urban</v>
      </c>
      <c r="N334" s="190">
        <f t="shared" si="11"/>
        <v>6467</v>
      </c>
    </row>
    <row r="335" spans="1:14" hidden="1" x14ac:dyDescent="0.35">
      <c r="A335" s="1" t="s">
        <v>12</v>
      </c>
      <c r="B335" s="1" t="s">
        <v>30</v>
      </c>
      <c r="C335" s="1" t="s">
        <v>190</v>
      </c>
      <c r="D335" s="1" t="s">
        <v>203</v>
      </c>
      <c r="E335" s="14" t="s">
        <v>206</v>
      </c>
      <c r="F335" s="40">
        <v>11028.345345449847</v>
      </c>
      <c r="G335" s="40">
        <v>11544.6</v>
      </c>
      <c r="H335" s="40">
        <v>11508</v>
      </c>
      <c r="I335" s="40">
        <v>11206</v>
      </c>
      <c r="J335" s="40">
        <v>11021</v>
      </c>
      <c r="K335" s="191">
        <v>11098</v>
      </c>
      <c r="L335" s="1"/>
      <c r="M335" s="189" t="str">
        <f t="shared" si="10"/>
        <v>Electricity DistributionWestern PowerNetwork &amp; Asset InformationNQR 45Length of overhead distribution line - Short Rural</v>
      </c>
      <c r="N335" s="190">
        <f t="shared" si="11"/>
        <v>11098</v>
      </c>
    </row>
    <row r="336" spans="1:14" hidden="1" x14ac:dyDescent="0.35">
      <c r="A336" s="1" t="s">
        <v>12</v>
      </c>
      <c r="B336" s="1" t="s">
        <v>30</v>
      </c>
      <c r="C336" s="1" t="s">
        <v>190</v>
      </c>
      <c r="D336" s="1" t="s">
        <v>203</v>
      </c>
      <c r="E336" s="14" t="s">
        <v>207</v>
      </c>
      <c r="F336" s="40">
        <v>49846.551842905756</v>
      </c>
      <c r="G336" s="40">
        <v>48427.7</v>
      </c>
      <c r="H336" s="40">
        <v>48275</v>
      </c>
      <c r="I336" s="40">
        <v>49628</v>
      </c>
      <c r="J336" s="40">
        <v>49631</v>
      </c>
      <c r="K336" s="191">
        <v>49387</v>
      </c>
      <c r="L336" s="1"/>
      <c r="M336" s="189" t="str">
        <f t="shared" si="10"/>
        <v>Electricity DistributionWestern PowerNetwork &amp; Asset InformationNQR 45Length of overhead distribution line - Long Rural</v>
      </c>
      <c r="N336" s="190">
        <f t="shared" si="11"/>
        <v>49387</v>
      </c>
    </row>
    <row r="337" spans="1:14" hidden="1" x14ac:dyDescent="0.35">
      <c r="A337" s="1" t="s">
        <v>12</v>
      </c>
      <c r="B337" s="1" t="s">
        <v>30</v>
      </c>
      <c r="C337" s="1" t="s">
        <v>190</v>
      </c>
      <c r="D337" s="1" t="s">
        <v>203</v>
      </c>
      <c r="E337" s="14" t="s">
        <v>209</v>
      </c>
      <c r="F337" s="40">
        <v>218.03090494713192</v>
      </c>
      <c r="G337" s="40">
        <v>227.5</v>
      </c>
      <c r="H337" s="108">
        <v>238</v>
      </c>
      <c r="I337" s="40">
        <v>216</v>
      </c>
      <c r="J337" s="40">
        <v>218</v>
      </c>
      <c r="K337" s="191">
        <v>219</v>
      </c>
      <c r="L337" s="1"/>
      <c r="M337" s="189" t="str">
        <f t="shared" si="10"/>
        <v>Electricity DistributionWestern PowerNetwork &amp; Asset InformationNQR 45Length of underground distribution line - CBD</v>
      </c>
      <c r="N337" s="190">
        <f t="shared" si="11"/>
        <v>219</v>
      </c>
    </row>
    <row r="338" spans="1:14" hidden="1" x14ac:dyDescent="0.35">
      <c r="A338" s="1" t="s">
        <v>12</v>
      </c>
      <c r="B338" s="1" t="s">
        <v>30</v>
      </c>
      <c r="C338" s="1" t="s">
        <v>190</v>
      </c>
      <c r="D338" s="1" t="s">
        <v>203</v>
      </c>
      <c r="E338" s="14" t="s">
        <v>210</v>
      </c>
      <c r="F338" s="40">
        <v>15596.555172281545</v>
      </c>
      <c r="G338" s="40">
        <v>15045.3</v>
      </c>
      <c r="H338" s="151">
        <v>15764</v>
      </c>
      <c r="I338" s="40">
        <v>15613</v>
      </c>
      <c r="J338" s="40">
        <v>16278</v>
      </c>
      <c r="K338" s="191">
        <v>16554</v>
      </c>
      <c r="L338" s="1"/>
      <c r="M338" s="189" t="str">
        <f t="shared" si="10"/>
        <v>Electricity DistributionWestern PowerNetwork &amp; Asset InformationNQR 45Length of underground distribution line - Urban</v>
      </c>
      <c r="N338" s="190">
        <f t="shared" si="11"/>
        <v>16554</v>
      </c>
    </row>
    <row r="339" spans="1:14" hidden="1" x14ac:dyDescent="0.35">
      <c r="A339" s="1" t="s">
        <v>12</v>
      </c>
      <c r="B339" s="1" t="s">
        <v>30</v>
      </c>
      <c r="C339" s="1" t="s">
        <v>190</v>
      </c>
      <c r="D339" s="1" t="s">
        <v>203</v>
      </c>
      <c r="E339" s="14" t="s">
        <v>211</v>
      </c>
      <c r="F339" s="40">
        <v>7018.0040873874359</v>
      </c>
      <c r="G339" s="40">
        <v>8184.7</v>
      </c>
      <c r="H339" s="151">
        <v>8576</v>
      </c>
      <c r="I339" s="40">
        <v>9170</v>
      </c>
      <c r="J339" s="40">
        <v>8934</v>
      </c>
      <c r="K339" s="191">
        <v>9142</v>
      </c>
      <c r="L339" s="1"/>
      <c r="M339" s="189" t="str">
        <f t="shared" si="10"/>
        <v>Electricity DistributionWestern PowerNetwork &amp; Asset InformationNQR 45Length of underground distribution line - Short Rural</v>
      </c>
      <c r="N339" s="190">
        <f t="shared" si="11"/>
        <v>9142</v>
      </c>
    </row>
    <row r="340" spans="1:14" hidden="1" x14ac:dyDescent="0.35">
      <c r="A340" s="1" t="s">
        <v>12</v>
      </c>
      <c r="B340" s="1" t="s">
        <v>30</v>
      </c>
      <c r="C340" s="1" t="s">
        <v>190</v>
      </c>
      <c r="D340" s="1" t="s">
        <v>203</v>
      </c>
      <c r="E340" s="14" t="s">
        <v>212</v>
      </c>
      <c r="F340" s="40">
        <v>3070.30983538388</v>
      </c>
      <c r="G340" s="40">
        <v>3067.5</v>
      </c>
      <c r="H340" s="151">
        <v>3214</v>
      </c>
      <c r="I340" s="40">
        <v>3275</v>
      </c>
      <c r="J340" s="40">
        <v>3308</v>
      </c>
      <c r="K340" s="191">
        <v>3191</v>
      </c>
      <c r="L340" s="1"/>
      <c r="M340" s="189" t="str">
        <f t="shared" si="10"/>
        <v>Electricity DistributionWestern PowerNetwork &amp; Asset InformationNQR 45Length of underground distribution line - Long Rural</v>
      </c>
      <c r="N340" s="190">
        <f t="shared" si="11"/>
        <v>3191</v>
      </c>
    </row>
    <row r="341" spans="1:14" hidden="1" x14ac:dyDescent="0.35">
      <c r="A341" s="1" t="s">
        <v>12</v>
      </c>
      <c r="B341" s="1" t="s">
        <v>30</v>
      </c>
      <c r="C341" s="1" t="s">
        <v>190</v>
      </c>
      <c r="D341" s="1" t="s">
        <v>213</v>
      </c>
      <c r="E341" s="14" t="s">
        <v>214</v>
      </c>
      <c r="F341" s="109" t="s">
        <v>48</v>
      </c>
      <c r="G341" s="109" t="s">
        <v>48</v>
      </c>
      <c r="H341" s="109" t="s">
        <v>48</v>
      </c>
      <c r="I341" s="109" t="s">
        <v>48</v>
      </c>
      <c r="J341" s="109" t="s">
        <v>48</v>
      </c>
      <c r="K341" s="191" t="s">
        <v>48</v>
      </c>
      <c r="L341" s="1"/>
      <c r="M341" s="189" t="str">
        <f t="shared" si="10"/>
        <v>Electricity DistributionWestern PowerNetwork &amp; Asset InformationNQR 46Number of transformers - sub-transmission</v>
      </c>
      <c r="N341" s="190" t="str">
        <f t="shared" si="11"/>
        <v>n/a</v>
      </c>
    </row>
    <row r="342" spans="1:14" hidden="1" x14ac:dyDescent="0.35">
      <c r="A342" s="1" t="s">
        <v>12</v>
      </c>
      <c r="B342" s="1" t="s">
        <v>30</v>
      </c>
      <c r="C342" s="1" t="s">
        <v>190</v>
      </c>
      <c r="D342" s="1" t="s">
        <v>213</v>
      </c>
      <c r="E342" s="14" t="s">
        <v>215</v>
      </c>
      <c r="F342" s="109">
        <v>68560</v>
      </c>
      <c r="G342" s="109">
        <v>69047</v>
      </c>
      <c r="H342" s="107">
        <v>69466</v>
      </c>
      <c r="I342" s="109">
        <v>69761</v>
      </c>
      <c r="J342" s="109">
        <v>69859</v>
      </c>
      <c r="K342" s="191">
        <v>69924</v>
      </c>
      <c r="L342" s="1"/>
      <c r="M342" s="189" t="str">
        <f t="shared" si="10"/>
        <v>Electricity DistributionWestern PowerNetwork &amp; Asset InformationNQR 46Number of transformers - distribution</v>
      </c>
      <c r="N342" s="190">
        <f t="shared" si="11"/>
        <v>69924</v>
      </c>
    </row>
    <row r="343" spans="1:14" hidden="1" x14ac:dyDescent="0.35">
      <c r="A343" s="1" t="s">
        <v>12</v>
      </c>
      <c r="B343" s="1" t="s">
        <v>30</v>
      </c>
      <c r="C343" s="1" t="s">
        <v>190</v>
      </c>
      <c r="D343" s="1" t="s">
        <v>213</v>
      </c>
      <c r="E343" s="14" t="s">
        <v>216</v>
      </c>
      <c r="F343" s="109" t="s">
        <v>48</v>
      </c>
      <c r="G343" s="109" t="s">
        <v>48</v>
      </c>
      <c r="H343" s="109" t="s">
        <v>48</v>
      </c>
      <c r="I343" s="109" t="s">
        <v>48</v>
      </c>
      <c r="J343" s="109" t="s">
        <v>48</v>
      </c>
      <c r="K343" s="191" t="s">
        <v>48</v>
      </c>
      <c r="L343" s="1"/>
      <c r="M343" s="189" t="str">
        <f t="shared" si="10"/>
        <v>Electricity DistributionWestern PowerNetwork &amp; Asset InformationNQR 46Capacity of transformers (MVA) - sub-transmission</v>
      </c>
      <c r="N343" s="190" t="str">
        <f t="shared" si="11"/>
        <v>n/a</v>
      </c>
    </row>
    <row r="344" spans="1:14" hidden="1" x14ac:dyDescent="0.35">
      <c r="A344" s="1" t="s">
        <v>12</v>
      </c>
      <c r="B344" s="1" t="s">
        <v>30</v>
      </c>
      <c r="C344" s="1" t="s">
        <v>190</v>
      </c>
      <c r="D344" s="1" t="s">
        <v>213</v>
      </c>
      <c r="E344" s="14" t="s">
        <v>217</v>
      </c>
      <c r="F344" s="109">
        <v>10104</v>
      </c>
      <c r="G344" s="109">
        <v>10304</v>
      </c>
      <c r="H344" s="107">
        <v>10497</v>
      </c>
      <c r="I344" s="109">
        <v>10624</v>
      </c>
      <c r="J344" s="109">
        <v>10722</v>
      </c>
      <c r="K344" s="191">
        <v>10802</v>
      </c>
      <c r="L344" s="1"/>
      <c r="M344" s="189" t="str">
        <f t="shared" si="10"/>
        <v>Electricity DistributionWestern PowerNetwork &amp; Asset InformationNQR 46Capacity of transformers (MVA) - distribution</v>
      </c>
      <c r="N344" s="190">
        <f t="shared" si="11"/>
        <v>10802</v>
      </c>
    </row>
    <row r="345" spans="1:14" hidden="1" x14ac:dyDescent="0.35">
      <c r="A345" s="1" t="s">
        <v>12</v>
      </c>
      <c r="B345" s="1" t="s">
        <v>30</v>
      </c>
      <c r="C345" s="1" t="s">
        <v>190</v>
      </c>
      <c r="D345" s="1" t="s">
        <v>218</v>
      </c>
      <c r="E345" s="14" t="s">
        <v>219</v>
      </c>
      <c r="F345" s="32">
        <v>3.23</v>
      </c>
      <c r="G345" s="32">
        <v>3.85</v>
      </c>
      <c r="H345" s="32">
        <v>3.73</v>
      </c>
      <c r="I345" s="32">
        <v>4</v>
      </c>
      <c r="J345" s="32">
        <v>3.54</v>
      </c>
      <c r="K345" s="192">
        <v>4.1900000000000004</v>
      </c>
      <c r="L345" s="1"/>
      <c r="M345" s="189" t="str">
        <f t="shared" si="10"/>
        <v>Electricity DistributionWestern PowerNetwork &amp; Asset InformationNQR 47Total distribution losses (%)</v>
      </c>
      <c r="N345" s="190">
        <f t="shared" si="11"/>
        <v>4.1900000000000004</v>
      </c>
    </row>
    <row r="346" spans="1:14" hidden="1" x14ac:dyDescent="0.35">
      <c r="A346" s="1" t="s">
        <v>12</v>
      </c>
      <c r="B346" s="1" t="s">
        <v>30</v>
      </c>
      <c r="C346" s="1" t="s">
        <v>190</v>
      </c>
      <c r="D346" s="1" t="s">
        <v>220</v>
      </c>
      <c r="E346" s="14" t="s">
        <v>221</v>
      </c>
      <c r="F346" s="40">
        <v>255064</v>
      </c>
      <c r="G346" s="40">
        <v>255064</v>
      </c>
      <c r="H346" s="40">
        <v>255064</v>
      </c>
      <c r="I346" s="40">
        <v>255064</v>
      </c>
      <c r="J346" s="40">
        <v>255064</v>
      </c>
      <c r="K346" s="191">
        <v>255064</v>
      </c>
      <c r="L346" s="1"/>
      <c r="M346" s="189" t="str">
        <f t="shared" si="10"/>
        <v>Electricity DistributionWestern PowerNetwork &amp; Asset InformationNQR 48Size of network service area (sq km)</v>
      </c>
      <c r="N346" s="190">
        <f t="shared" si="11"/>
        <v>255064</v>
      </c>
    </row>
    <row r="347" spans="1:14" hidden="1" x14ac:dyDescent="0.35">
      <c r="A347" s="1" t="s">
        <v>12</v>
      </c>
      <c r="B347" s="1" t="s">
        <v>30</v>
      </c>
      <c r="C347" s="1" t="s">
        <v>190</v>
      </c>
      <c r="D347" s="1" t="s">
        <v>222</v>
      </c>
      <c r="E347" s="14" t="s">
        <v>223</v>
      </c>
      <c r="F347" s="40">
        <v>778561</v>
      </c>
      <c r="G347" s="40">
        <v>781604</v>
      </c>
      <c r="H347" s="40">
        <v>783971</v>
      </c>
      <c r="I347" s="40">
        <v>825309</v>
      </c>
      <c r="J347" s="40">
        <v>786278</v>
      </c>
      <c r="K347" s="191">
        <v>787194</v>
      </c>
      <c r="L347" s="1"/>
      <c r="M347" s="189" t="str">
        <f t="shared" si="10"/>
        <v>Electricity DistributionWestern PowerNetwork &amp; Asset InformationNQR 49Number of poles (Distribution)</v>
      </c>
      <c r="N347" s="190">
        <f t="shared" si="11"/>
        <v>787194</v>
      </c>
    </row>
    <row r="348" spans="1:14" hidden="1" x14ac:dyDescent="0.35">
      <c r="A348" s="1" t="s">
        <v>12</v>
      </c>
      <c r="B348" s="1" t="s">
        <v>30</v>
      </c>
      <c r="C348" s="1" t="s">
        <v>190</v>
      </c>
      <c r="D348" s="1" t="s">
        <v>224</v>
      </c>
      <c r="E348" s="14" t="s">
        <v>225</v>
      </c>
      <c r="F348" s="40">
        <v>2988</v>
      </c>
      <c r="G348" s="40">
        <v>3140</v>
      </c>
      <c r="H348" s="40">
        <v>2753</v>
      </c>
      <c r="I348" s="40">
        <v>3387</v>
      </c>
      <c r="J348" s="40">
        <v>3266</v>
      </c>
      <c r="K348" s="191">
        <v>3455</v>
      </c>
      <c r="L348" s="1"/>
      <c r="M348" s="189" t="str">
        <f t="shared" si="10"/>
        <v>Electricity DistributionWestern PowerNetwork &amp; Asset InformationNQR 50Peak demand (MW)</v>
      </c>
      <c r="N348" s="190">
        <f t="shared" si="11"/>
        <v>3455</v>
      </c>
    </row>
    <row r="349" spans="1:14" hidden="1" x14ac:dyDescent="0.35">
      <c r="A349" s="1" t="s">
        <v>32</v>
      </c>
      <c r="B349" s="1" t="s">
        <v>33</v>
      </c>
      <c r="C349" s="1" t="s">
        <v>190</v>
      </c>
      <c r="D349" s="106" t="s">
        <v>228</v>
      </c>
      <c r="E349" s="106" t="s">
        <v>229</v>
      </c>
      <c r="F349" s="82">
        <v>943</v>
      </c>
      <c r="G349" s="82">
        <v>562</v>
      </c>
      <c r="H349" s="82">
        <v>453</v>
      </c>
      <c r="I349" s="82">
        <v>401</v>
      </c>
      <c r="J349" s="82">
        <v>393</v>
      </c>
      <c r="K349" s="207">
        <v>475</v>
      </c>
      <c r="L349" s="83" t="s">
        <v>230</v>
      </c>
      <c r="M349" s="189" t="str">
        <f t="shared" si="10"/>
        <v>Gas DistributionATCO Gas AustraliaNetwork &amp; Asset InformationD 11Number of leak repairs to LP, MP and HP mains</v>
      </c>
      <c r="N349" s="190">
        <f t="shared" si="11"/>
        <v>475</v>
      </c>
    </row>
    <row r="350" spans="1:14" hidden="1" x14ac:dyDescent="0.35">
      <c r="A350" s="1" t="s">
        <v>32</v>
      </c>
      <c r="B350" s="1" t="s">
        <v>33</v>
      </c>
      <c r="C350" s="1" t="s">
        <v>190</v>
      </c>
      <c r="D350" s="106" t="s">
        <v>231</v>
      </c>
      <c r="E350" s="106" t="s">
        <v>232</v>
      </c>
      <c r="F350" s="107">
        <v>5815</v>
      </c>
      <c r="G350" s="107">
        <v>5776</v>
      </c>
      <c r="H350" s="107">
        <v>6827</v>
      </c>
      <c r="I350" s="107">
        <v>6769</v>
      </c>
      <c r="J350" s="107">
        <v>5977</v>
      </c>
      <c r="K350" s="197">
        <v>6429</v>
      </c>
      <c r="L350" s="105"/>
      <c r="M350" s="189" t="str">
        <f t="shared" si="10"/>
        <v>Gas DistributionATCO Gas AustraliaNetwork &amp; Asset InformationD 12Number of leak repairs to LP, MP and HP connections</v>
      </c>
      <c r="N350" s="190">
        <f t="shared" si="11"/>
        <v>6429</v>
      </c>
    </row>
    <row r="351" spans="1:14" hidden="1" x14ac:dyDescent="0.35">
      <c r="A351" s="1" t="s">
        <v>32</v>
      </c>
      <c r="B351" s="1" t="s">
        <v>33</v>
      </c>
      <c r="C351" s="1" t="s">
        <v>190</v>
      </c>
      <c r="D351" s="106" t="s">
        <v>233</v>
      </c>
      <c r="E351" s="106" t="s">
        <v>234</v>
      </c>
      <c r="F351" s="107">
        <v>3415</v>
      </c>
      <c r="G351" s="107">
        <v>1801</v>
      </c>
      <c r="H351" s="107">
        <v>1599</v>
      </c>
      <c r="I351" s="107">
        <v>1268</v>
      </c>
      <c r="J351" s="107">
        <v>1484</v>
      </c>
      <c r="K351" s="197">
        <v>1607</v>
      </c>
      <c r="M351" s="189" t="str">
        <f t="shared" si="10"/>
        <v>Gas DistributionATCO Gas AustraliaNetwork &amp; Asset InformationD 13Number of leak repairs to LP, MP and HP meters</v>
      </c>
      <c r="N351" s="190">
        <f t="shared" si="11"/>
        <v>1607</v>
      </c>
    </row>
    <row r="352" spans="1:14" hidden="1" x14ac:dyDescent="0.35">
      <c r="A352" s="1" t="s">
        <v>32</v>
      </c>
      <c r="B352" s="1" t="s">
        <v>47</v>
      </c>
      <c r="C352" s="1" t="s">
        <v>190</v>
      </c>
      <c r="D352" s="106" t="s">
        <v>228</v>
      </c>
      <c r="E352" s="106" t="s">
        <v>229</v>
      </c>
      <c r="F352" s="82">
        <v>1</v>
      </c>
      <c r="G352" s="82">
        <v>1</v>
      </c>
      <c r="H352" s="82">
        <v>0</v>
      </c>
      <c r="I352" s="82">
        <v>1</v>
      </c>
      <c r="J352" s="82">
        <v>0</v>
      </c>
      <c r="K352" s="207">
        <v>1</v>
      </c>
      <c r="M352" s="189" t="str">
        <f t="shared" si="10"/>
        <v>Gas DistributionEsperance Power StationNetwork &amp; Asset InformationD 11Number of leak repairs to LP, MP and HP mains</v>
      </c>
      <c r="N352" s="190">
        <f t="shared" si="11"/>
        <v>1</v>
      </c>
    </row>
    <row r="353" spans="1:14" hidden="1" x14ac:dyDescent="0.35">
      <c r="A353" s="1" t="s">
        <v>32</v>
      </c>
      <c r="B353" s="1" t="s">
        <v>47</v>
      </c>
      <c r="C353" s="1" t="s">
        <v>190</v>
      </c>
      <c r="D353" s="106" t="s">
        <v>231</v>
      </c>
      <c r="E353" s="106" t="s">
        <v>232</v>
      </c>
      <c r="F353" s="82">
        <v>1</v>
      </c>
      <c r="G353" s="82">
        <v>0</v>
      </c>
      <c r="H353" s="82">
        <v>0</v>
      </c>
      <c r="I353" s="82">
        <v>1</v>
      </c>
      <c r="J353" s="82">
        <v>0</v>
      </c>
      <c r="K353" s="207">
        <v>1</v>
      </c>
      <c r="M353" s="189" t="str">
        <f t="shared" si="10"/>
        <v>Gas DistributionEsperance Power StationNetwork &amp; Asset InformationD 12Number of leak repairs to LP, MP and HP connections</v>
      </c>
      <c r="N353" s="190">
        <f t="shared" si="11"/>
        <v>1</v>
      </c>
    </row>
    <row r="354" spans="1:14" hidden="1" x14ac:dyDescent="0.35">
      <c r="A354" s="1" t="s">
        <v>32</v>
      </c>
      <c r="B354" s="1" t="s">
        <v>47</v>
      </c>
      <c r="C354" s="1" t="s">
        <v>190</v>
      </c>
      <c r="D354" s="106" t="s">
        <v>233</v>
      </c>
      <c r="E354" s="106" t="s">
        <v>234</v>
      </c>
      <c r="F354" s="82">
        <v>3</v>
      </c>
      <c r="G354" s="82">
        <v>6</v>
      </c>
      <c r="H354" s="82">
        <v>6</v>
      </c>
      <c r="I354" s="82">
        <v>2</v>
      </c>
      <c r="J354" s="82">
        <v>2</v>
      </c>
      <c r="K354" s="207">
        <v>2</v>
      </c>
      <c r="M354" s="189" t="str">
        <f t="shared" si="10"/>
        <v>Gas DistributionEsperance Power StationNetwork &amp; Asset InformationD 13Number of leak repairs to LP, MP and HP meters</v>
      </c>
      <c r="N354" s="190">
        <f t="shared" si="11"/>
        <v>2</v>
      </c>
    </row>
    <row r="355" spans="1:14" hidden="1" x14ac:dyDescent="0.35">
      <c r="A355" s="1" t="s">
        <v>32</v>
      </c>
      <c r="B355" s="1" t="s">
        <v>49</v>
      </c>
      <c r="C355" s="1" t="s">
        <v>190</v>
      </c>
      <c r="D355" s="106" t="s">
        <v>228</v>
      </c>
      <c r="E355" s="106" t="s">
        <v>229</v>
      </c>
      <c r="F355" s="82">
        <v>11</v>
      </c>
      <c r="G355" s="82">
        <v>1</v>
      </c>
      <c r="H355" s="82">
        <v>15</v>
      </c>
      <c r="I355" s="82">
        <v>2</v>
      </c>
      <c r="J355" s="82">
        <v>0</v>
      </c>
      <c r="K355" s="207">
        <v>3</v>
      </c>
      <c r="M355" s="189" t="str">
        <f t="shared" si="10"/>
        <v>Gas DistributionWesfarmers Kleenheat GasNetwork &amp; Asset InformationD 11Number of leak repairs to LP, MP and HP mains</v>
      </c>
      <c r="N355" s="190">
        <f t="shared" si="11"/>
        <v>3</v>
      </c>
    </row>
    <row r="356" spans="1:14" hidden="1" x14ac:dyDescent="0.35">
      <c r="A356" s="1" t="s">
        <v>32</v>
      </c>
      <c r="B356" s="1" t="s">
        <v>49</v>
      </c>
      <c r="C356" s="1" t="s">
        <v>190</v>
      </c>
      <c r="D356" s="106" t="s">
        <v>231</v>
      </c>
      <c r="E356" s="106" t="s">
        <v>232</v>
      </c>
      <c r="F356" s="82">
        <v>25</v>
      </c>
      <c r="G356" s="82">
        <v>4</v>
      </c>
      <c r="H356" s="82">
        <v>13</v>
      </c>
      <c r="I356" s="82">
        <v>3</v>
      </c>
      <c r="J356" s="82">
        <v>8</v>
      </c>
      <c r="K356" s="207">
        <v>6</v>
      </c>
      <c r="M356" s="189" t="str">
        <f t="shared" si="10"/>
        <v>Gas DistributionWesfarmers Kleenheat GasNetwork &amp; Asset InformationD 12Number of leak repairs to LP, MP and HP connections</v>
      </c>
      <c r="N356" s="190">
        <f t="shared" si="11"/>
        <v>6</v>
      </c>
    </row>
    <row r="357" spans="1:14" hidden="1" x14ac:dyDescent="0.35">
      <c r="A357" s="1" t="s">
        <v>32</v>
      </c>
      <c r="B357" s="1" t="s">
        <v>49</v>
      </c>
      <c r="C357" s="1" t="s">
        <v>190</v>
      </c>
      <c r="D357" s="106" t="s">
        <v>233</v>
      </c>
      <c r="E357" s="106" t="s">
        <v>234</v>
      </c>
      <c r="F357" s="82">
        <v>1</v>
      </c>
      <c r="G357" s="82">
        <v>5</v>
      </c>
      <c r="H357" s="82">
        <v>4</v>
      </c>
      <c r="I357" s="82">
        <v>0</v>
      </c>
      <c r="J357" s="82">
        <v>4</v>
      </c>
      <c r="K357" s="207">
        <v>26</v>
      </c>
      <c r="M357" s="189" t="str">
        <f t="shared" si="10"/>
        <v>Gas DistributionWesfarmers Kleenheat GasNetwork &amp; Asset InformationD 13Number of leak repairs to LP, MP and HP meters</v>
      </c>
      <c r="N357" s="190">
        <f t="shared" si="11"/>
        <v>26</v>
      </c>
    </row>
    <row r="358" spans="1:14" hidden="1" x14ac:dyDescent="0.35">
      <c r="A358" s="1" t="s">
        <v>32</v>
      </c>
      <c r="B358" s="1" t="s">
        <v>33</v>
      </c>
      <c r="C358" s="1" t="s">
        <v>114</v>
      </c>
      <c r="E358" s="84" t="s">
        <v>235</v>
      </c>
      <c r="F358" s="162">
        <v>3662.2</v>
      </c>
      <c r="G358" s="162">
        <v>3629.3</v>
      </c>
      <c r="H358" s="162">
        <v>3611.4</v>
      </c>
      <c r="I358" s="162">
        <v>3608.8</v>
      </c>
      <c r="J358" s="162">
        <v>3594.7</v>
      </c>
      <c r="K358" s="208" t="s">
        <v>236</v>
      </c>
      <c r="M358" s="189" t="str">
        <f t="shared" si="10"/>
        <v>Gas DistributionATCO Gas AustraliaNetwork ReliabilityLength of in-service distribution mains by operating pressure (km) - Low Pressure</v>
      </c>
      <c r="N358" s="190" t="str">
        <f t="shared" si="11"/>
        <v>3612,2</v>
      </c>
    </row>
    <row r="359" spans="1:14" hidden="1" x14ac:dyDescent="0.35">
      <c r="A359" s="1" t="s">
        <v>32</v>
      </c>
      <c r="B359" s="1" t="s">
        <v>33</v>
      </c>
      <c r="C359" s="1" t="s">
        <v>114</v>
      </c>
      <c r="E359" s="84" t="s">
        <v>237</v>
      </c>
      <c r="F359" s="162">
        <v>9502.4</v>
      </c>
      <c r="G359" s="162">
        <v>9437.2000000000007</v>
      </c>
      <c r="H359" s="162">
        <v>9482.7999999999993</v>
      </c>
      <c r="I359" s="162">
        <v>9563.2000000000007</v>
      </c>
      <c r="J359" s="162">
        <v>9665.4</v>
      </c>
      <c r="K359" s="208">
        <v>9760.5</v>
      </c>
      <c r="M359" s="189" t="str">
        <f t="shared" si="10"/>
        <v>Gas DistributionATCO Gas AustraliaNetwork ReliabilityLength of in-service distribution mains by operating pressure (km) - Medium Pressure</v>
      </c>
      <c r="N359" s="190">
        <f t="shared" si="11"/>
        <v>9760.5</v>
      </c>
    </row>
    <row r="360" spans="1:14" hidden="1" x14ac:dyDescent="0.35">
      <c r="A360" s="1" t="s">
        <v>32</v>
      </c>
      <c r="B360" s="1" t="s">
        <v>33</v>
      </c>
      <c r="C360" s="1" t="s">
        <v>114</v>
      </c>
      <c r="E360" s="84" t="s">
        <v>238</v>
      </c>
      <c r="F360" s="162">
        <v>961.8</v>
      </c>
      <c r="G360" s="162">
        <v>1143.9000000000001</v>
      </c>
      <c r="H360" s="162">
        <v>1207.7</v>
      </c>
      <c r="I360" s="162">
        <v>1214</v>
      </c>
      <c r="J360" s="162">
        <v>1218.8</v>
      </c>
      <c r="K360" s="208">
        <v>1226.2</v>
      </c>
      <c r="M360" s="189" t="str">
        <f t="shared" si="10"/>
        <v>Gas DistributionATCO Gas AustraliaNetwork ReliabilityLength of in-service distribution mains by operating pressure (km) - High Pressure</v>
      </c>
      <c r="N360" s="190">
        <f t="shared" si="11"/>
        <v>1226.2</v>
      </c>
    </row>
    <row r="361" spans="1:14" hidden="1" x14ac:dyDescent="0.35">
      <c r="A361" s="1" t="s">
        <v>32</v>
      </c>
      <c r="B361" s="83" t="s">
        <v>47</v>
      </c>
      <c r="C361" s="1" t="s">
        <v>114</v>
      </c>
      <c r="E361" s="84" t="s">
        <v>235</v>
      </c>
      <c r="F361" s="85">
        <v>0</v>
      </c>
      <c r="G361" s="85">
        <v>0</v>
      </c>
      <c r="H361" s="85">
        <v>0</v>
      </c>
      <c r="I361" s="85">
        <v>0</v>
      </c>
      <c r="J361" s="85">
        <v>0</v>
      </c>
      <c r="K361" s="209">
        <v>0</v>
      </c>
      <c r="M361" s="189" t="str">
        <f t="shared" si="10"/>
        <v>Gas DistributionEsperance Power StationNetwork ReliabilityLength of in-service distribution mains by operating pressure (km) - Low Pressure</v>
      </c>
      <c r="N361" s="190">
        <f t="shared" si="11"/>
        <v>0</v>
      </c>
    </row>
    <row r="362" spans="1:14" hidden="1" x14ac:dyDescent="0.35">
      <c r="A362" s="1" t="s">
        <v>32</v>
      </c>
      <c r="B362" s="83" t="s">
        <v>47</v>
      </c>
      <c r="C362" s="1" t="s">
        <v>114</v>
      </c>
      <c r="E362" s="84" t="s">
        <v>237</v>
      </c>
      <c r="F362" s="85">
        <v>35.200000000000003</v>
      </c>
      <c r="G362" s="85">
        <v>35.200000000000003</v>
      </c>
      <c r="H362" s="85">
        <v>35.200000000000003</v>
      </c>
      <c r="I362" s="85">
        <v>35.200000000000003</v>
      </c>
      <c r="J362" s="85">
        <v>36</v>
      </c>
      <c r="K362" s="209">
        <v>36</v>
      </c>
      <c r="M362" s="189" t="str">
        <f t="shared" si="10"/>
        <v>Gas DistributionEsperance Power StationNetwork ReliabilityLength of in-service distribution mains by operating pressure (km) - Medium Pressure</v>
      </c>
      <c r="N362" s="190">
        <f t="shared" si="11"/>
        <v>36</v>
      </c>
    </row>
    <row r="363" spans="1:14" hidden="1" x14ac:dyDescent="0.35">
      <c r="A363" s="1" t="s">
        <v>32</v>
      </c>
      <c r="B363" s="83" t="s">
        <v>47</v>
      </c>
      <c r="C363" s="1" t="s">
        <v>114</v>
      </c>
      <c r="E363" s="84" t="s">
        <v>238</v>
      </c>
      <c r="F363" s="85">
        <v>0</v>
      </c>
      <c r="G363" s="85">
        <v>0</v>
      </c>
      <c r="H363" s="85">
        <v>0</v>
      </c>
      <c r="I363" s="85">
        <v>0</v>
      </c>
      <c r="J363" s="85">
        <v>0</v>
      </c>
      <c r="K363" s="209">
        <v>0</v>
      </c>
      <c r="M363" s="189" t="str">
        <f t="shared" si="10"/>
        <v>Gas DistributionEsperance Power StationNetwork ReliabilityLength of in-service distribution mains by operating pressure (km) - High Pressure</v>
      </c>
      <c r="N363" s="190">
        <f t="shared" si="11"/>
        <v>0</v>
      </c>
    </row>
    <row r="364" spans="1:14" hidden="1" x14ac:dyDescent="0.35">
      <c r="A364" s="1" t="s">
        <v>32</v>
      </c>
      <c r="B364" s="83" t="s">
        <v>49</v>
      </c>
      <c r="C364" s="1" t="s">
        <v>114</v>
      </c>
      <c r="E364" s="84" t="s">
        <v>235</v>
      </c>
      <c r="F364" s="85">
        <v>0</v>
      </c>
      <c r="G364" s="85">
        <v>0</v>
      </c>
      <c r="H364" s="85">
        <v>0</v>
      </c>
      <c r="I364" s="85">
        <v>0</v>
      </c>
      <c r="J364" s="85">
        <v>0</v>
      </c>
      <c r="K364" s="209">
        <v>0</v>
      </c>
      <c r="M364" s="189" t="str">
        <f t="shared" si="10"/>
        <v>Gas DistributionWesfarmers Kleenheat GasNetwork ReliabilityLength of in-service distribution mains by operating pressure (km) - Low Pressure</v>
      </c>
      <c r="N364" s="190">
        <f t="shared" si="11"/>
        <v>0</v>
      </c>
    </row>
    <row r="365" spans="1:14" hidden="1" x14ac:dyDescent="0.35">
      <c r="A365" s="1" t="s">
        <v>32</v>
      </c>
      <c r="B365" s="83" t="s">
        <v>49</v>
      </c>
      <c r="C365" s="1" t="s">
        <v>114</v>
      </c>
      <c r="E365" s="84" t="s">
        <v>237</v>
      </c>
      <c r="F365" s="85">
        <v>37.9</v>
      </c>
      <c r="G365" s="85">
        <v>41.6</v>
      </c>
      <c r="H365" s="85">
        <v>42.3</v>
      </c>
      <c r="I365" s="85">
        <v>42.3</v>
      </c>
      <c r="J365" s="85">
        <v>42.3</v>
      </c>
      <c r="K365" s="209">
        <v>42.8</v>
      </c>
      <c r="L365" s="83" t="s">
        <v>239</v>
      </c>
      <c r="M365" s="189" t="str">
        <f t="shared" si="10"/>
        <v>Gas DistributionWesfarmers Kleenheat GasNetwork ReliabilityLength of in-service distribution mains by operating pressure (km) - Medium Pressure</v>
      </c>
      <c r="N365" s="190">
        <f t="shared" si="11"/>
        <v>42.8</v>
      </c>
    </row>
    <row r="366" spans="1:14" hidden="1" x14ac:dyDescent="0.35">
      <c r="A366" s="1" t="s">
        <v>32</v>
      </c>
      <c r="B366" s="83" t="s">
        <v>49</v>
      </c>
      <c r="C366" s="1" t="s">
        <v>114</v>
      </c>
      <c r="E366" s="84" t="s">
        <v>238</v>
      </c>
      <c r="F366" s="85">
        <v>0</v>
      </c>
      <c r="G366" s="85">
        <v>0</v>
      </c>
      <c r="H366" s="85">
        <v>0</v>
      </c>
      <c r="I366" s="85">
        <v>0</v>
      </c>
      <c r="J366" s="85">
        <v>0</v>
      </c>
      <c r="K366" s="209">
        <v>0</v>
      </c>
      <c r="M366" s="189" t="str">
        <f t="shared" si="10"/>
        <v>Gas DistributionWesfarmers Kleenheat GasNetwork ReliabilityLength of in-service distribution mains by operating pressure (km) - High Pressure</v>
      </c>
      <c r="N366" s="190">
        <f t="shared" si="11"/>
        <v>0</v>
      </c>
    </row>
    <row r="367" spans="1:14" hidden="1" x14ac:dyDescent="0.35">
      <c r="A367" s="1" t="s">
        <v>12</v>
      </c>
      <c r="B367" s="1" t="s">
        <v>13</v>
      </c>
      <c r="C367" s="1" t="s">
        <v>190</v>
      </c>
      <c r="D367" s="1" t="s">
        <v>240</v>
      </c>
      <c r="E367" s="1" t="s">
        <v>241</v>
      </c>
      <c r="F367" s="110" t="s">
        <v>48</v>
      </c>
      <c r="G367" s="110" t="s">
        <v>48</v>
      </c>
      <c r="H367" s="110" t="s">
        <v>48</v>
      </c>
      <c r="I367" s="110" t="s">
        <v>48</v>
      </c>
      <c r="J367" s="110" t="s">
        <v>48</v>
      </c>
      <c r="K367" s="192" t="s">
        <v>48</v>
      </c>
      <c r="L367" s="103"/>
      <c r="M367" s="189" t="str">
        <f t="shared" si="10"/>
        <v>Electricity DistributionHorizon PowerNetwork &amp; Asset InformationNQR 44Energy delivered (GWh) - CBD</v>
      </c>
      <c r="N367" s="190" t="str">
        <f t="shared" si="11"/>
        <v>n/a</v>
      </c>
    </row>
    <row r="368" spans="1:14" ht="38.25" hidden="1" x14ac:dyDescent="0.35">
      <c r="A368" s="1" t="s">
        <v>12</v>
      </c>
      <c r="B368" s="1" t="s">
        <v>13</v>
      </c>
      <c r="C368" s="1" t="s">
        <v>190</v>
      </c>
      <c r="D368" s="1" t="s">
        <v>240</v>
      </c>
      <c r="E368" s="1" t="s">
        <v>242</v>
      </c>
      <c r="F368" s="110" t="s">
        <v>48</v>
      </c>
      <c r="G368" s="110" t="s">
        <v>48</v>
      </c>
      <c r="H368" s="110" t="s">
        <v>48</v>
      </c>
      <c r="I368" s="110">
        <v>183.1</v>
      </c>
      <c r="J368" s="110">
        <v>130.80000000000001</v>
      </c>
      <c r="K368" s="192">
        <v>140.30000000000001</v>
      </c>
      <c r="L368" s="103" t="s">
        <v>194</v>
      </c>
      <c r="M368" s="189" t="str">
        <f t="shared" si="10"/>
        <v>Electricity DistributionHorizon PowerNetwork &amp; Asset InformationNQR 44Energy delivered (GWh) - Urban</v>
      </c>
      <c r="N368" s="190">
        <f t="shared" si="11"/>
        <v>140.30000000000001</v>
      </c>
    </row>
    <row r="369" spans="1:14" ht="38.25" hidden="1" x14ac:dyDescent="0.35">
      <c r="A369" s="1" t="s">
        <v>12</v>
      </c>
      <c r="B369" s="1" t="s">
        <v>13</v>
      </c>
      <c r="C369" s="1" t="s">
        <v>190</v>
      </c>
      <c r="D369" s="1" t="s">
        <v>240</v>
      </c>
      <c r="E369" s="1" t="s">
        <v>243</v>
      </c>
      <c r="F369" s="110" t="s">
        <v>48</v>
      </c>
      <c r="G369" s="110" t="s">
        <v>48</v>
      </c>
      <c r="H369" s="110" t="s">
        <v>48</v>
      </c>
      <c r="I369" s="110">
        <v>815.3</v>
      </c>
      <c r="J369" s="110">
        <v>883.5</v>
      </c>
      <c r="K369" s="192">
        <v>915.1</v>
      </c>
      <c r="L369" s="103" t="s">
        <v>194</v>
      </c>
      <c r="M369" s="189" t="str">
        <f t="shared" si="10"/>
        <v>Electricity DistributionHorizon PowerNetwork &amp; Asset InformationNQR 44Energy delivered (GWh) - Short Rural</v>
      </c>
      <c r="N369" s="190">
        <f t="shared" si="11"/>
        <v>915.1</v>
      </c>
    </row>
    <row r="370" spans="1:14" hidden="1" x14ac:dyDescent="0.35">
      <c r="A370" s="1" t="s">
        <v>12</v>
      </c>
      <c r="B370" s="1" t="s">
        <v>13</v>
      </c>
      <c r="C370" s="1" t="s">
        <v>190</v>
      </c>
      <c r="D370" s="1" t="s">
        <v>240</v>
      </c>
      <c r="E370" s="1" t="s">
        <v>244</v>
      </c>
      <c r="F370" s="110" t="s">
        <v>48</v>
      </c>
      <c r="G370" s="110" t="s">
        <v>48</v>
      </c>
      <c r="H370" s="110" t="s">
        <v>48</v>
      </c>
      <c r="I370" s="110">
        <v>15</v>
      </c>
      <c r="J370" s="110">
        <v>15.3</v>
      </c>
      <c r="K370" s="192">
        <v>13.5</v>
      </c>
      <c r="L370" s="103"/>
      <c r="M370" s="189" t="str">
        <f t="shared" si="10"/>
        <v>Electricity DistributionHorizon PowerNetwork &amp; Asset InformationNQR 44Energy delivered (GWh) - Long Rural</v>
      </c>
      <c r="N370" s="190">
        <f t="shared" si="11"/>
        <v>13.5</v>
      </c>
    </row>
    <row r="371" spans="1:14" x14ac:dyDescent="0.35">
      <c r="A371" s="1" t="s">
        <v>12</v>
      </c>
      <c r="B371" s="1" t="s">
        <v>29</v>
      </c>
      <c r="C371" s="1" t="s">
        <v>190</v>
      </c>
      <c r="D371" s="1" t="s">
        <v>240</v>
      </c>
      <c r="E371" s="1" t="s">
        <v>241</v>
      </c>
      <c r="F371" s="110" t="s">
        <v>48</v>
      </c>
      <c r="G371" s="110" t="s">
        <v>48</v>
      </c>
      <c r="H371" s="110" t="s">
        <v>48</v>
      </c>
      <c r="I371" s="110" t="s">
        <v>48</v>
      </c>
      <c r="J371" s="110" t="s">
        <v>48</v>
      </c>
      <c r="K371" s="214" t="s">
        <v>48</v>
      </c>
      <c r="L371" s="103"/>
      <c r="M371" s="189" t="str">
        <f t="shared" si="10"/>
        <v>Electricity DistributionRottnest Island AuthorityNetwork &amp; Asset InformationNQR 44Energy delivered (GWh) - CBD</v>
      </c>
      <c r="N371" s="190" t="str">
        <f t="shared" si="11"/>
        <v>n/a</v>
      </c>
    </row>
    <row r="372" spans="1:14" x14ac:dyDescent="0.35">
      <c r="A372" s="1" t="s">
        <v>12</v>
      </c>
      <c r="B372" s="1" t="s">
        <v>29</v>
      </c>
      <c r="C372" s="1" t="s">
        <v>190</v>
      </c>
      <c r="D372" s="1" t="s">
        <v>240</v>
      </c>
      <c r="E372" s="1" t="s">
        <v>242</v>
      </c>
      <c r="F372" s="110" t="s">
        <v>48</v>
      </c>
      <c r="G372" s="110" t="s">
        <v>48</v>
      </c>
      <c r="H372" s="110" t="s">
        <v>48</v>
      </c>
      <c r="I372" s="110" t="s">
        <v>48</v>
      </c>
      <c r="J372" s="110" t="s">
        <v>48</v>
      </c>
      <c r="K372" s="214" t="s">
        <v>48</v>
      </c>
      <c r="L372" s="103"/>
      <c r="M372" s="189" t="str">
        <f t="shared" si="10"/>
        <v>Electricity DistributionRottnest Island AuthorityNetwork &amp; Asset InformationNQR 44Energy delivered (GWh) - Urban</v>
      </c>
      <c r="N372" s="190" t="str">
        <f t="shared" si="11"/>
        <v>n/a</v>
      </c>
    </row>
    <row r="373" spans="1:14" x14ac:dyDescent="0.35">
      <c r="A373" s="1" t="s">
        <v>12</v>
      </c>
      <c r="B373" s="1" t="s">
        <v>29</v>
      </c>
      <c r="C373" s="1" t="s">
        <v>190</v>
      </c>
      <c r="D373" s="1" t="s">
        <v>240</v>
      </c>
      <c r="E373" s="1" t="s">
        <v>243</v>
      </c>
      <c r="F373" s="110">
        <v>4.8</v>
      </c>
      <c r="G373" s="110">
        <v>5.0999999999999996</v>
      </c>
      <c r="H373" s="110">
        <v>5.0999999999999996</v>
      </c>
      <c r="I373" s="110">
        <v>5.7</v>
      </c>
      <c r="J373" s="110">
        <v>5.7</v>
      </c>
      <c r="K373" s="214">
        <v>6.4</v>
      </c>
      <c r="L373" s="103"/>
      <c r="M373" s="189" t="str">
        <f t="shared" si="10"/>
        <v>Electricity DistributionRottnest Island AuthorityNetwork &amp; Asset InformationNQR 44Energy delivered (GWh) - Short Rural</v>
      </c>
      <c r="N373" s="190">
        <f t="shared" si="11"/>
        <v>6.4</v>
      </c>
    </row>
    <row r="374" spans="1:14" x14ac:dyDescent="0.35">
      <c r="A374" s="1" t="s">
        <v>12</v>
      </c>
      <c r="B374" s="1" t="s">
        <v>29</v>
      </c>
      <c r="C374" s="1" t="s">
        <v>190</v>
      </c>
      <c r="D374" s="1" t="s">
        <v>240</v>
      </c>
      <c r="E374" s="1" t="s">
        <v>244</v>
      </c>
      <c r="F374" s="110" t="s">
        <v>48</v>
      </c>
      <c r="G374" s="110" t="s">
        <v>48</v>
      </c>
      <c r="H374" s="110" t="s">
        <v>48</v>
      </c>
      <c r="I374" s="110" t="s">
        <v>48</v>
      </c>
      <c r="J374" s="110" t="s">
        <v>48</v>
      </c>
      <c r="K374" s="214" t="s">
        <v>48</v>
      </c>
      <c r="L374" s="103"/>
      <c r="M374" s="189" t="str">
        <f t="shared" si="10"/>
        <v>Electricity DistributionRottnest Island AuthorityNetwork &amp; Asset InformationNQR 44Energy delivered (GWh) - Long Rural</v>
      </c>
      <c r="N374" s="190" t="str">
        <f t="shared" si="11"/>
        <v>n/a</v>
      </c>
    </row>
    <row r="375" spans="1:14" hidden="1" x14ac:dyDescent="0.35">
      <c r="A375" s="1" t="s">
        <v>12</v>
      </c>
      <c r="B375" s="1" t="s">
        <v>30</v>
      </c>
      <c r="C375" s="1" t="s">
        <v>190</v>
      </c>
      <c r="D375" s="1" t="s">
        <v>240</v>
      </c>
      <c r="E375" s="1" t="s">
        <v>241</v>
      </c>
      <c r="F375" s="110">
        <v>519.33934457474561</v>
      </c>
      <c r="G375" s="110">
        <v>522.71870104581615</v>
      </c>
      <c r="H375" s="110">
        <v>517</v>
      </c>
      <c r="I375" s="110">
        <v>443</v>
      </c>
      <c r="J375" s="110">
        <v>486</v>
      </c>
      <c r="K375" s="192">
        <v>450</v>
      </c>
      <c r="L375" s="103"/>
      <c r="M375" s="189" t="str">
        <f t="shared" si="10"/>
        <v>Electricity DistributionWestern PowerNetwork &amp; Asset InformationNQR 44Energy delivered (GWh) - CBD</v>
      </c>
      <c r="N375" s="190">
        <f t="shared" si="11"/>
        <v>450</v>
      </c>
    </row>
    <row r="376" spans="1:14" hidden="1" x14ac:dyDescent="0.35">
      <c r="A376" s="1" t="s">
        <v>12</v>
      </c>
      <c r="B376" s="1" t="s">
        <v>30</v>
      </c>
      <c r="C376" s="1" t="s">
        <v>190</v>
      </c>
      <c r="D376" s="1" t="s">
        <v>240</v>
      </c>
      <c r="E376" s="1" t="s">
        <v>242</v>
      </c>
      <c r="F376" s="110">
        <v>9063.4839973899216</v>
      </c>
      <c r="G376" s="110">
        <v>8691.6976334937663</v>
      </c>
      <c r="H376" s="110">
        <v>8421</v>
      </c>
      <c r="I376" s="110">
        <v>7930</v>
      </c>
      <c r="J376" s="110">
        <v>8704</v>
      </c>
      <c r="K376" s="192">
        <v>8784</v>
      </c>
      <c r="L376" s="103"/>
      <c r="M376" s="189" t="str">
        <f t="shared" si="10"/>
        <v>Electricity DistributionWestern PowerNetwork &amp; Asset InformationNQR 44Energy delivered (GWh) - Urban</v>
      </c>
      <c r="N376" s="190">
        <f t="shared" si="11"/>
        <v>8784</v>
      </c>
    </row>
    <row r="377" spans="1:14" hidden="1" x14ac:dyDescent="0.35">
      <c r="A377" s="1" t="s">
        <v>12</v>
      </c>
      <c r="B377" s="1" t="s">
        <v>30</v>
      </c>
      <c r="C377" s="1" t="s">
        <v>190</v>
      </c>
      <c r="D377" s="1" t="s">
        <v>240</v>
      </c>
      <c r="E377" s="1" t="s">
        <v>243</v>
      </c>
      <c r="F377" s="110">
        <v>2994.1965547275568</v>
      </c>
      <c r="G377" s="110">
        <v>3286.0204599683971</v>
      </c>
      <c r="H377" s="110">
        <v>3290</v>
      </c>
      <c r="I377" s="110">
        <v>3465</v>
      </c>
      <c r="J377" s="110">
        <v>3791</v>
      </c>
      <c r="K377" s="192">
        <v>3579</v>
      </c>
      <c r="L377" s="103"/>
      <c r="M377" s="189" t="str">
        <f t="shared" si="10"/>
        <v>Electricity DistributionWestern PowerNetwork &amp; Asset InformationNQR 44Energy delivered (GWh) - Short Rural</v>
      </c>
      <c r="N377" s="190">
        <f t="shared" si="11"/>
        <v>3579</v>
      </c>
    </row>
    <row r="378" spans="1:14" hidden="1" x14ac:dyDescent="0.35">
      <c r="A378" s="1" t="s">
        <v>12</v>
      </c>
      <c r="B378" s="1" t="s">
        <v>30</v>
      </c>
      <c r="C378" s="1" t="s">
        <v>190</v>
      </c>
      <c r="D378" s="1" t="s">
        <v>240</v>
      </c>
      <c r="E378" s="1" t="s">
        <v>244</v>
      </c>
      <c r="F378" s="110">
        <v>1067.8403816207885</v>
      </c>
      <c r="G378" s="110">
        <v>1048.8769714854234</v>
      </c>
      <c r="H378" s="110">
        <v>1062</v>
      </c>
      <c r="I378" s="110">
        <v>1067</v>
      </c>
      <c r="J378" s="110">
        <v>1083</v>
      </c>
      <c r="K378" s="192">
        <v>1101</v>
      </c>
      <c r="L378" s="103"/>
      <c r="M378" s="189" t="str">
        <f t="shared" si="10"/>
        <v>Electricity DistributionWestern PowerNetwork &amp; Asset InformationNQR 44Energy delivered (GWh) - Long Rural</v>
      </c>
      <c r="N378" s="190">
        <f t="shared" si="11"/>
        <v>1101</v>
      </c>
    </row>
    <row r="379" spans="1:14" hidden="1" x14ac:dyDescent="0.35">
      <c r="A379" s="1" t="s">
        <v>32</v>
      </c>
      <c r="B379" s="1" t="s">
        <v>33</v>
      </c>
      <c r="C379" s="1" t="s">
        <v>190</v>
      </c>
      <c r="D379" s="128" t="s">
        <v>245</v>
      </c>
      <c r="E379" s="106" t="s">
        <v>246</v>
      </c>
      <c r="F379" s="107">
        <v>11036506</v>
      </c>
      <c r="G379" s="107">
        <v>10137903</v>
      </c>
      <c r="H379" s="107">
        <v>10278910</v>
      </c>
      <c r="I379" s="107">
        <v>10129859</v>
      </c>
      <c r="J379" s="107">
        <v>10314749</v>
      </c>
      <c r="K379" s="197">
        <v>10686871</v>
      </c>
      <c r="L379" s="105" t="s">
        <v>247</v>
      </c>
      <c r="M379" s="189" t="str">
        <f t="shared" si="10"/>
        <v>Gas DistributionATCO Gas AustraliaNetwork &amp; Asset InformationD 8Gas consumption - residential connections (GJ)</v>
      </c>
      <c r="N379" s="190">
        <f t="shared" si="11"/>
        <v>10686871</v>
      </c>
    </row>
    <row r="380" spans="1:14" hidden="1" x14ac:dyDescent="0.35">
      <c r="A380" s="1" t="s">
        <v>32</v>
      </c>
      <c r="B380" s="1" t="s">
        <v>33</v>
      </c>
      <c r="C380" s="1" t="s">
        <v>190</v>
      </c>
      <c r="D380" s="128" t="s">
        <v>248</v>
      </c>
      <c r="E380" s="106" t="s">
        <v>249</v>
      </c>
      <c r="F380" s="107">
        <v>1383781</v>
      </c>
      <c r="G380" s="107">
        <v>1336979</v>
      </c>
      <c r="H380" s="107">
        <v>1380910</v>
      </c>
      <c r="I380" s="107">
        <v>1360766</v>
      </c>
      <c r="J380" s="107">
        <v>1278508</v>
      </c>
      <c r="K380" s="197">
        <v>1353577</v>
      </c>
      <c r="L380" s="105" t="s">
        <v>247</v>
      </c>
      <c r="M380" s="189" t="str">
        <f t="shared" si="10"/>
        <v>Gas DistributionATCO Gas AustraliaNetwork &amp; Asset InformationD 9Gas consumption - non-residential connections (GJ)</v>
      </c>
      <c r="N380" s="190">
        <f t="shared" si="11"/>
        <v>1353577</v>
      </c>
    </row>
    <row r="381" spans="1:14" hidden="1" x14ac:dyDescent="0.35">
      <c r="A381" s="1" t="s">
        <v>32</v>
      </c>
      <c r="B381" s="1" t="s">
        <v>47</v>
      </c>
      <c r="C381" s="1" t="s">
        <v>190</v>
      </c>
      <c r="D381" s="128" t="s">
        <v>245</v>
      </c>
      <c r="E381" s="106" t="s">
        <v>246</v>
      </c>
      <c r="F381" s="115">
        <v>4017</v>
      </c>
      <c r="G381" s="107">
        <v>3933</v>
      </c>
      <c r="H381" s="107">
        <v>3988.3</v>
      </c>
      <c r="I381" s="115">
        <v>3652</v>
      </c>
      <c r="J381" s="115">
        <v>3727.7</v>
      </c>
      <c r="K381" s="193">
        <v>3686</v>
      </c>
      <c r="L381" s="105"/>
      <c r="M381" s="189" t="str">
        <f t="shared" si="10"/>
        <v>Gas DistributionEsperance Power StationNetwork &amp; Asset InformationD 8Gas consumption - residential connections (GJ)</v>
      </c>
      <c r="N381" s="190">
        <f t="shared" si="11"/>
        <v>3686</v>
      </c>
    </row>
    <row r="382" spans="1:14" ht="25.5" hidden="1" x14ac:dyDescent="0.35">
      <c r="A382" s="1" t="s">
        <v>32</v>
      </c>
      <c r="B382" s="1" t="s">
        <v>47</v>
      </c>
      <c r="C382" s="1" t="s">
        <v>190</v>
      </c>
      <c r="D382" s="128" t="s">
        <v>248</v>
      </c>
      <c r="E382" s="106" t="s">
        <v>249</v>
      </c>
      <c r="F382" s="115">
        <v>2712</v>
      </c>
      <c r="G382" s="107">
        <v>2609</v>
      </c>
      <c r="H382" s="107">
        <v>2659.5</v>
      </c>
      <c r="I382" s="115">
        <v>2274.6</v>
      </c>
      <c r="J382" s="115">
        <v>2810.8</v>
      </c>
      <c r="K382" s="193">
        <v>3022</v>
      </c>
      <c r="L382" s="105" t="s">
        <v>250</v>
      </c>
      <c r="M382" s="189" t="str">
        <f t="shared" si="10"/>
        <v>Gas DistributionEsperance Power StationNetwork &amp; Asset InformationD 9Gas consumption - non-residential connections (GJ)</v>
      </c>
      <c r="N382" s="190">
        <f t="shared" si="11"/>
        <v>3022</v>
      </c>
    </row>
    <row r="383" spans="1:14" hidden="1" x14ac:dyDescent="0.35">
      <c r="A383" s="1" t="s">
        <v>32</v>
      </c>
      <c r="B383" s="1" t="s">
        <v>49</v>
      </c>
      <c r="C383" s="1" t="s">
        <v>190</v>
      </c>
      <c r="D383" s="128" t="s">
        <v>245</v>
      </c>
      <c r="E383" s="106" t="s">
        <v>246</v>
      </c>
      <c r="F383" s="152">
        <v>8531</v>
      </c>
      <c r="G383" s="107">
        <v>8039</v>
      </c>
      <c r="H383" s="107">
        <v>8563</v>
      </c>
      <c r="I383" s="152">
        <v>8035</v>
      </c>
      <c r="J383" s="152">
        <v>8514</v>
      </c>
      <c r="K383" s="210">
        <v>8727</v>
      </c>
      <c r="L383" s="105"/>
      <c r="M383" s="189" t="str">
        <f t="shared" si="10"/>
        <v>Gas DistributionWesfarmers Kleenheat GasNetwork &amp; Asset InformationD 8Gas consumption - residential connections (GJ)</v>
      </c>
      <c r="N383" s="190">
        <f t="shared" si="11"/>
        <v>8727</v>
      </c>
    </row>
    <row r="384" spans="1:14" hidden="1" x14ac:dyDescent="0.35">
      <c r="A384" s="1" t="s">
        <v>32</v>
      </c>
      <c r="B384" s="1" t="s">
        <v>49</v>
      </c>
      <c r="C384" s="1" t="s">
        <v>190</v>
      </c>
      <c r="D384" s="128" t="s">
        <v>248</v>
      </c>
      <c r="E384" s="106" t="s">
        <v>249</v>
      </c>
      <c r="F384" s="152">
        <v>0</v>
      </c>
      <c r="G384" s="152">
        <v>0</v>
      </c>
      <c r="H384" s="152">
        <v>51</v>
      </c>
      <c r="I384" s="152">
        <v>61</v>
      </c>
      <c r="J384" s="152">
        <v>99</v>
      </c>
      <c r="K384" s="210">
        <v>63</v>
      </c>
      <c r="L384" s="105"/>
      <c r="M384" s="189" t="str">
        <f t="shared" si="10"/>
        <v>Gas DistributionWesfarmers Kleenheat GasNetwork &amp; Asset InformationD 9Gas consumption - non-residential connections (GJ)</v>
      </c>
      <c r="N384" s="190">
        <f t="shared" si="11"/>
        <v>63</v>
      </c>
    </row>
    <row r="385" spans="1:14" hidden="1" x14ac:dyDescent="0.35">
      <c r="A385" s="1" t="s">
        <v>12</v>
      </c>
      <c r="B385" s="1" t="s">
        <v>251</v>
      </c>
      <c r="C385" s="1" t="s">
        <v>14</v>
      </c>
      <c r="D385" s="1" t="s">
        <v>15</v>
      </c>
      <c r="E385" s="106" t="s">
        <v>16</v>
      </c>
      <c r="F385" s="107" t="s">
        <v>48</v>
      </c>
      <c r="G385" s="107" t="s">
        <v>48</v>
      </c>
      <c r="H385" s="107" t="s">
        <v>48</v>
      </c>
      <c r="I385" s="107" t="s">
        <v>48</v>
      </c>
      <c r="J385" s="107">
        <v>5</v>
      </c>
      <c r="K385" s="191">
        <v>4</v>
      </c>
      <c r="M385" s="189" t="str">
        <f t="shared" si="10"/>
        <v>Electricity DistributionPeel Renewable Energy Pty Ltd Customer ConnectionsCCD 1Total number of new connections provided</v>
      </c>
      <c r="N385" s="190">
        <f t="shared" si="11"/>
        <v>4</v>
      </c>
    </row>
    <row r="386" spans="1:14" hidden="1" x14ac:dyDescent="0.35">
      <c r="A386" s="1" t="s">
        <v>12</v>
      </c>
      <c r="B386" s="1" t="s">
        <v>251</v>
      </c>
      <c r="C386" s="1" t="s">
        <v>14</v>
      </c>
      <c r="D386" s="1" t="s">
        <v>17</v>
      </c>
      <c r="E386" s="106" t="s">
        <v>18</v>
      </c>
      <c r="F386" s="107" t="s">
        <v>48</v>
      </c>
      <c r="G386" s="107" t="s">
        <v>48</v>
      </c>
      <c r="H386" s="107" t="s">
        <v>48</v>
      </c>
      <c r="I386" s="107" t="s">
        <v>48</v>
      </c>
      <c r="J386" s="107">
        <v>0</v>
      </c>
      <c r="K386" s="191">
        <v>0</v>
      </c>
      <c r="M386" s="189" t="str">
        <f t="shared" si="10"/>
        <v>Electricity DistributionPeel Renewable Energy Pty Ltd Customer ConnectionsCCD 2Total number of new connections not provided on or before the agreed date</v>
      </c>
      <c r="N386" s="190">
        <f t="shared" si="11"/>
        <v>0</v>
      </c>
    </row>
    <row r="387" spans="1:14" hidden="1" x14ac:dyDescent="0.35">
      <c r="A387" s="1" t="s">
        <v>12</v>
      </c>
      <c r="B387" s="1" t="s">
        <v>251</v>
      </c>
      <c r="C387" s="1" t="s">
        <v>14</v>
      </c>
      <c r="D387" s="1" t="s">
        <v>19</v>
      </c>
      <c r="E387" s="106" t="s">
        <v>20</v>
      </c>
      <c r="F387" s="107" t="s">
        <v>48</v>
      </c>
      <c r="G387" s="107" t="s">
        <v>48</v>
      </c>
      <c r="H387" s="107" t="s">
        <v>48</v>
      </c>
      <c r="I387" s="107" t="s">
        <v>48</v>
      </c>
      <c r="J387" s="107">
        <v>0</v>
      </c>
      <c r="K387" s="192">
        <v>0</v>
      </c>
      <c r="M387" s="189" t="str">
        <f t="shared" ref="M387:M450" si="12">A387&amp;B387&amp;C387&amp;D387&amp;E387</f>
        <v>Electricity DistributionPeel Renewable Energy Pty Ltd Customer ConnectionsCCD 3Percentage of new connections not provided on or before the agreed date</v>
      </c>
      <c r="N387" s="190">
        <f t="shared" ref="N387:N450" si="13">K387</f>
        <v>0</v>
      </c>
    </row>
    <row r="388" spans="1:14" hidden="1" x14ac:dyDescent="0.35">
      <c r="A388" s="1" t="s">
        <v>12</v>
      </c>
      <c r="B388" s="1" t="s">
        <v>251</v>
      </c>
      <c r="C388" s="1" t="s">
        <v>14</v>
      </c>
      <c r="D388" s="1" t="s">
        <v>21</v>
      </c>
      <c r="E388" s="106" t="s">
        <v>22</v>
      </c>
      <c r="F388" s="107" t="s">
        <v>48</v>
      </c>
      <c r="G388" s="107" t="s">
        <v>48</v>
      </c>
      <c r="H388" s="107" t="s">
        <v>48</v>
      </c>
      <c r="I388" s="107" t="s">
        <v>48</v>
      </c>
      <c r="J388" s="107">
        <v>0</v>
      </c>
      <c r="K388" s="191">
        <v>0</v>
      </c>
      <c r="M388" s="189" t="str">
        <f t="shared" si="12"/>
        <v>Electricity DistributionPeel Renewable Energy Pty Ltd Customer ConnectionsCCD 4Total number of reconnections provided</v>
      </c>
      <c r="N388" s="190">
        <f t="shared" si="13"/>
        <v>0</v>
      </c>
    </row>
    <row r="389" spans="1:14" hidden="1" x14ac:dyDescent="0.35">
      <c r="A389" s="1" t="s">
        <v>12</v>
      </c>
      <c r="B389" s="1" t="s">
        <v>251</v>
      </c>
      <c r="C389" s="1" t="s">
        <v>14</v>
      </c>
      <c r="D389" s="1" t="s">
        <v>23</v>
      </c>
      <c r="E389" s="106" t="s">
        <v>24</v>
      </c>
      <c r="F389" s="107" t="s">
        <v>48</v>
      </c>
      <c r="G389" s="107" t="s">
        <v>48</v>
      </c>
      <c r="H389" s="107" t="s">
        <v>48</v>
      </c>
      <c r="I389" s="107" t="s">
        <v>48</v>
      </c>
      <c r="J389" s="107">
        <v>0</v>
      </c>
      <c r="K389" s="191">
        <v>0</v>
      </c>
      <c r="M389" s="189" t="str">
        <f t="shared" si="12"/>
        <v>Electricity DistributionPeel Renewable Energy Pty Ltd Customer ConnectionsCCD 5Total number of reconnections that were not provided within the prescribed timeframe</v>
      </c>
      <c r="N389" s="190">
        <f t="shared" si="13"/>
        <v>0</v>
      </c>
    </row>
    <row r="390" spans="1:14" hidden="1" x14ac:dyDescent="0.35">
      <c r="A390" s="1" t="s">
        <v>12</v>
      </c>
      <c r="B390" s="1" t="s">
        <v>251</v>
      </c>
      <c r="C390" s="1" t="s">
        <v>14</v>
      </c>
      <c r="D390" s="1" t="s">
        <v>25</v>
      </c>
      <c r="E390" s="106" t="s">
        <v>26</v>
      </c>
      <c r="F390" s="107" t="s">
        <v>48</v>
      </c>
      <c r="G390" s="107" t="s">
        <v>48</v>
      </c>
      <c r="H390" s="107" t="s">
        <v>48</v>
      </c>
      <c r="I390" s="107" t="s">
        <v>48</v>
      </c>
      <c r="J390" s="107">
        <v>0</v>
      </c>
      <c r="K390" s="192">
        <v>0</v>
      </c>
      <c r="M390" s="189" t="str">
        <f t="shared" si="12"/>
        <v>Electricity DistributionPeel Renewable Energy Pty Ltd Customer ConnectionsCCD 6Percentage of reconnections that were not provided within the prescribed timeframe</v>
      </c>
      <c r="N390" s="190">
        <f t="shared" si="13"/>
        <v>0</v>
      </c>
    </row>
    <row r="391" spans="1:14" hidden="1" x14ac:dyDescent="0.35">
      <c r="A391" s="1" t="s">
        <v>12</v>
      </c>
      <c r="B391" s="1" t="s">
        <v>251</v>
      </c>
      <c r="C391" s="1" t="s">
        <v>14</v>
      </c>
      <c r="D391" s="1" t="s">
        <v>27</v>
      </c>
      <c r="E391" s="106" t="s">
        <v>28</v>
      </c>
      <c r="F391" s="107" t="s">
        <v>48</v>
      </c>
      <c r="G391" s="107" t="s">
        <v>48</v>
      </c>
      <c r="H391" s="107" t="s">
        <v>48</v>
      </c>
      <c r="I391" s="107" t="s">
        <v>48</v>
      </c>
      <c r="J391" s="107">
        <v>5</v>
      </c>
      <c r="K391" s="191">
        <v>8</v>
      </c>
      <c r="M391" s="189" t="str">
        <f t="shared" si="12"/>
        <v>Electricity DistributionPeel Renewable Energy Pty Ltd Customer ConnectionsCCD 7Total number of connections on the distribution system(s)</v>
      </c>
      <c r="N391" s="190">
        <f t="shared" si="13"/>
        <v>8</v>
      </c>
    </row>
    <row r="392" spans="1:14" hidden="1" x14ac:dyDescent="0.35">
      <c r="A392" s="1" t="s">
        <v>12</v>
      </c>
      <c r="B392" s="1" t="s">
        <v>251</v>
      </c>
      <c r="C392" s="1" t="s">
        <v>50</v>
      </c>
      <c r="D392" s="1" t="s">
        <v>51</v>
      </c>
      <c r="E392" s="106" t="s">
        <v>52</v>
      </c>
      <c r="F392" s="107" t="s">
        <v>48</v>
      </c>
      <c r="G392" s="107" t="s">
        <v>48</v>
      </c>
      <c r="H392" s="107" t="s">
        <v>48</v>
      </c>
      <c r="I392" s="107" t="s">
        <v>48</v>
      </c>
      <c r="J392" s="107">
        <v>0</v>
      </c>
      <c r="K392" s="194">
        <v>0</v>
      </c>
      <c r="L392" s="1"/>
      <c r="M392" s="189" t="str">
        <f t="shared" si="12"/>
        <v>Electricity DistributionPeel Renewable Energy Pty Ltd ComplaintsCCD 8Total number of complaints (excluding complaints recorded under indicator NQR19) received</v>
      </c>
      <c r="N392" s="190">
        <f t="shared" si="13"/>
        <v>0</v>
      </c>
    </row>
    <row r="393" spans="1:14" hidden="1" x14ac:dyDescent="0.35">
      <c r="A393" s="1" t="s">
        <v>12</v>
      </c>
      <c r="B393" s="1" t="s">
        <v>251</v>
      </c>
      <c r="C393" s="1" t="s">
        <v>50</v>
      </c>
      <c r="D393" s="1" t="s">
        <v>53</v>
      </c>
      <c r="E393" s="106" t="s">
        <v>54</v>
      </c>
      <c r="F393" s="107" t="s">
        <v>48</v>
      </c>
      <c r="G393" s="107" t="s">
        <v>48</v>
      </c>
      <c r="H393" s="107" t="s">
        <v>48</v>
      </c>
      <c r="I393" s="107" t="s">
        <v>48</v>
      </c>
      <c r="J393" s="107">
        <v>0</v>
      </c>
      <c r="K393" s="194">
        <v>0</v>
      </c>
      <c r="L393" s="1"/>
      <c r="M393" s="189" t="str">
        <f t="shared" si="12"/>
        <v>Electricity DistributionPeel Renewable Energy Pty Ltd ComplaintsCCD 9Total number of administrative processes or customer service complaints</v>
      </c>
      <c r="N393" s="190">
        <f t="shared" si="13"/>
        <v>0</v>
      </c>
    </row>
    <row r="394" spans="1:14" hidden="1" x14ac:dyDescent="0.35">
      <c r="A394" s="1" t="s">
        <v>12</v>
      </c>
      <c r="B394" s="1" t="s">
        <v>251</v>
      </c>
      <c r="C394" s="1" t="s">
        <v>50</v>
      </c>
      <c r="D394" s="1" t="s">
        <v>55</v>
      </c>
      <c r="E394" s="106" t="s">
        <v>56</v>
      </c>
      <c r="F394" s="107" t="s">
        <v>48</v>
      </c>
      <c r="G394" s="107" t="s">
        <v>48</v>
      </c>
      <c r="H394" s="107" t="s">
        <v>48</v>
      </c>
      <c r="I394" s="107" t="s">
        <v>48</v>
      </c>
      <c r="J394" s="107">
        <v>0</v>
      </c>
      <c r="K394" s="194">
        <v>0</v>
      </c>
      <c r="L394" s="1"/>
      <c r="M394" s="189" t="str">
        <f t="shared" si="12"/>
        <v>Electricity DistributionPeel Renewable Energy Pty Ltd ComplaintsCCD 10Total number of other complaints</v>
      </c>
      <c r="N394" s="190">
        <f t="shared" si="13"/>
        <v>0</v>
      </c>
    </row>
    <row r="395" spans="1:14" hidden="1" x14ac:dyDescent="0.35">
      <c r="A395" s="1" t="s">
        <v>12</v>
      </c>
      <c r="B395" s="1" t="s">
        <v>251</v>
      </c>
      <c r="C395" s="1" t="s">
        <v>50</v>
      </c>
      <c r="D395" s="1" t="s">
        <v>57</v>
      </c>
      <c r="E395" s="106" t="s">
        <v>58</v>
      </c>
      <c r="F395" s="107" t="s">
        <v>48</v>
      </c>
      <c r="G395" s="107" t="s">
        <v>48</v>
      </c>
      <c r="H395" s="107" t="s">
        <v>48</v>
      </c>
      <c r="I395" s="107" t="s">
        <v>48</v>
      </c>
      <c r="J395" s="107">
        <v>0</v>
      </c>
      <c r="K395" s="194">
        <v>0</v>
      </c>
      <c r="L395" s="1"/>
      <c r="M395" s="189" t="str">
        <f t="shared" si="12"/>
        <v>Electricity DistributionPeel Renewable Energy Pty Ltd ComplaintsCCD 15Total number of customer complaints {received in relation to CCD 8 and NQR 19 combined} concluded within 15 business days</v>
      </c>
      <c r="N395" s="190">
        <f t="shared" si="13"/>
        <v>0</v>
      </c>
    </row>
    <row r="396" spans="1:14" hidden="1" x14ac:dyDescent="0.35">
      <c r="A396" s="1" t="s">
        <v>12</v>
      </c>
      <c r="B396" s="1" t="s">
        <v>251</v>
      </c>
      <c r="C396" s="1" t="s">
        <v>50</v>
      </c>
      <c r="D396" s="1" t="s">
        <v>59</v>
      </c>
      <c r="E396" s="106" t="s">
        <v>60</v>
      </c>
      <c r="F396" s="107" t="s">
        <v>48</v>
      </c>
      <c r="G396" s="107" t="s">
        <v>48</v>
      </c>
      <c r="H396" s="107" t="s">
        <v>48</v>
      </c>
      <c r="I396" s="107" t="s">
        <v>48</v>
      </c>
      <c r="J396" s="107">
        <v>0</v>
      </c>
      <c r="K396" s="195">
        <v>0</v>
      </c>
      <c r="L396" s="1"/>
      <c r="M396" s="189" t="str">
        <f t="shared" si="12"/>
        <v>Electricity DistributionPeel Renewable Energy Pty Ltd ComplaintsCCD 16Percentage of customer complaints {received in relation to CCD 8 and NQR 19 combined} concluded within 15 business days</v>
      </c>
      <c r="N396" s="190">
        <f t="shared" si="13"/>
        <v>0</v>
      </c>
    </row>
    <row r="397" spans="1:14" hidden="1" x14ac:dyDescent="0.35">
      <c r="A397" s="1" t="s">
        <v>12</v>
      </c>
      <c r="B397" s="1" t="s">
        <v>251</v>
      </c>
      <c r="C397" s="1" t="s">
        <v>61</v>
      </c>
      <c r="D397" s="1" t="s">
        <v>62</v>
      </c>
      <c r="E397" s="106" t="s">
        <v>63</v>
      </c>
      <c r="F397" s="107" t="s">
        <v>48</v>
      </c>
      <c r="G397" s="107" t="s">
        <v>48</v>
      </c>
      <c r="H397" s="107" t="s">
        <v>48</v>
      </c>
      <c r="I397" s="107" t="s">
        <v>48</v>
      </c>
      <c r="J397" s="107" t="s">
        <v>48</v>
      </c>
      <c r="K397" s="198">
        <v>0</v>
      </c>
      <c r="L397" s="1"/>
      <c r="M397" s="189" t="str">
        <f t="shared" si="12"/>
        <v>Electricity DistributionPeel Renewable Energy Pty Ltd NQR ComplaintsNQR 19Total number of complaints received {that Part 2 or an instrument made under section 14(3) of the NQ&amp;R Code has not been, or is not being, complied with}</v>
      </c>
      <c r="N397" s="190">
        <f t="shared" si="13"/>
        <v>0</v>
      </c>
    </row>
    <row r="398" spans="1:14" hidden="1" x14ac:dyDescent="0.35">
      <c r="A398" s="1" t="s">
        <v>12</v>
      </c>
      <c r="B398" s="1" t="s">
        <v>251</v>
      </c>
      <c r="C398" s="1" t="s">
        <v>61</v>
      </c>
      <c r="D398" s="1" t="s">
        <v>65</v>
      </c>
      <c r="E398" s="106" t="s">
        <v>66</v>
      </c>
      <c r="F398" s="107" t="s">
        <v>48</v>
      </c>
      <c r="G398" s="107" t="s">
        <v>48</v>
      </c>
      <c r="H398" s="107" t="s">
        <v>48</v>
      </c>
      <c r="I398" s="107" t="s">
        <v>48</v>
      </c>
      <c r="J398" s="107" t="s">
        <v>48</v>
      </c>
      <c r="K398" s="211" t="s">
        <v>48</v>
      </c>
      <c r="L398" s="1"/>
      <c r="M398" s="189" t="str">
        <f t="shared" si="12"/>
        <v>Electricity DistributionPeel Renewable Energy Pty Ltd NQR ComplaintsNQR 20Total number of complaints received from customers in each of the discrete areas  {that Part 2 or an instrument made under section 14(3) of the NQ&amp;R Code has not been, or is not being, complied with} - Perth CBD</v>
      </c>
      <c r="N398" s="190" t="str">
        <f t="shared" si="13"/>
        <v>n/a</v>
      </c>
    </row>
    <row r="399" spans="1:14" hidden="1" x14ac:dyDescent="0.35">
      <c r="A399" s="1" t="s">
        <v>12</v>
      </c>
      <c r="B399" s="1" t="s">
        <v>251</v>
      </c>
      <c r="C399" s="1" t="s">
        <v>61</v>
      </c>
      <c r="D399" s="1" t="s">
        <v>65</v>
      </c>
      <c r="E399" s="112" t="s">
        <v>67</v>
      </c>
      <c r="F399" s="107" t="s">
        <v>48</v>
      </c>
      <c r="G399" s="107" t="s">
        <v>48</v>
      </c>
      <c r="H399" s="107" t="s">
        <v>48</v>
      </c>
      <c r="I399" s="107" t="s">
        <v>48</v>
      </c>
      <c r="J399" s="107">
        <v>0</v>
      </c>
      <c r="K399" s="211">
        <v>0</v>
      </c>
      <c r="L399" s="1"/>
      <c r="M399" s="189" t="str">
        <f t="shared" si="12"/>
        <v>Electricity DistributionPeel Renewable Energy Pty Ltd NQR ComplaintsNQR 20Total number of complaints received from customers in each of the discrete areas  {that Part 2 or an instrument made under section 14(3) of the NQ&amp;R Code has not been, or is not being, complied with} - urban areas other than the Perth CBD</v>
      </c>
      <c r="N399" s="190">
        <f t="shared" si="13"/>
        <v>0</v>
      </c>
    </row>
    <row r="400" spans="1:14" hidden="1" x14ac:dyDescent="0.35">
      <c r="A400" s="1" t="s">
        <v>12</v>
      </c>
      <c r="B400" s="1" t="s">
        <v>251</v>
      </c>
      <c r="C400" s="1" t="s">
        <v>61</v>
      </c>
      <c r="D400" s="1" t="s">
        <v>65</v>
      </c>
      <c r="E400" s="106" t="s">
        <v>68</v>
      </c>
      <c r="F400" s="107" t="s">
        <v>48</v>
      </c>
      <c r="G400" s="107" t="s">
        <v>48</v>
      </c>
      <c r="H400" s="107" t="s">
        <v>48</v>
      </c>
      <c r="I400" s="107" t="s">
        <v>48</v>
      </c>
      <c r="J400" s="107" t="s">
        <v>48</v>
      </c>
      <c r="K400" s="211" t="s">
        <v>48</v>
      </c>
      <c r="L400" s="1"/>
      <c r="M400" s="189" t="str">
        <f t="shared" si="12"/>
        <v>Electricity DistributionPeel Renewable Energy Pty Ltd NQR ComplaintsNQR 20Total number of complaints received from customers in each of the discrete areas  {that Part 2 or an instrument made under section 14(3) of the NQ&amp;R Code has not been, or is not being, complied with} - other areas of the State</v>
      </c>
      <c r="N400" s="190" t="str">
        <f t="shared" si="13"/>
        <v>n/a</v>
      </c>
    </row>
    <row r="401" spans="1:14" hidden="1" x14ac:dyDescent="0.35">
      <c r="A401" s="1" t="s">
        <v>12</v>
      </c>
      <c r="B401" s="1" t="s">
        <v>251</v>
      </c>
      <c r="C401" s="1" t="s">
        <v>61</v>
      </c>
      <c r="D401" s="1" t="s">
        <v>69</v>
      </c>
      <c r="E401" s="106" t="s">
        <v>70</v>
      </c>
      <c r="F401" s="107" t="s">
        <v>48</v>
      </c>
      <c r="G401" s="107" t="s">
        <v>48</v>
      </c>
      <c r="H401" s="107" t="s">
        <v>48</v>
      </c>
      <c r="I401" s="107" t="s">
        <v>48</v>
      </c>
      <c r="J401" s="107">
        <v>0</v>
      </c>
      <c r="K401" s="198">
        <v>0</v>
      </c>
      <c r="L401" s="1"/>
      <c r="M401" s="189" t="str">
        <f t="shared" si="12"/>
        <v xml:space="preserve">Electricity DistributionPeel Renewable Energy Pty Ltd NQR ComplaintsNQR 22Total number of technical QoS complaints </v>
      </c>
      <c r="N401" s="190">
        <f t="shared" si="13"/>
        <v>0</v>
      </c>
    </row>
    <row r="402" spans="1:14" hidden="1" x14ac:dyDescent="0.35">
      <c r="A402" s="1" t="s">
        <v>12</v>
      </c>
      <c r="B402" s="1" t="s">
        <v>251</v>
      </c>
      <c r="C402" s="1" t="s">
        <v>71</v>
      </c>
      <c r="D402" s="1" t="s">
        <v>72</v>
      </c>
      <c r="E402" s="112" t="s">
        <v>73</v>
      </c>
      <c r="F402" s="107" t="s">
        <v>48</v>
      </c>
      <c r="G402" s="107" t="s">
        <v>48</v>
      </c>
      <c r="H402" s="107" t="s">
        <v>48</v>
      </c>
      <c r="I402" s="107" t="s">
        <v>48</v>
      </c>
      <c r="J402" s="107">
        <v>0</v>
      </c>
      <c r="K402" s="194">
        <v>0</v>
      </c>
      <c r="L402" s="14"/>
      <c r="M402" s="189" t="str">
        <f t="shared" si="12"/>
        <v>Electricity DistributionPeel Renewable Energy Pty Ltd Call CentreCCD 34Total number of telephone calls to a call centre of the distributor</v>
      </c>
      <c r="N402" s="190">
        <f t="shared" si="13"/>
        <v>0</v>
      </c>
    </row>
    <row r="403" spans="1:14" hidden="1" x14ac:dyDescent="0.35">
      <c r="A403" s="1" t="s">
        <v>12</v>
      </c>
      <c r="B403" s="1" t="s">
        <v>251</v>
      </c>
      <c r="C403" s="1" t="s">
        <v>71</v>
      </c>
      <c r="D403" s="1" t="s">
        <v>74</v>
      </c>
      <c r="E403" s="112" t="s">
        <v>75</v>
      </c>
      <c r="F403" s="107" t="s">
        <v>48</v>
      </c>
      <c r="G403" s="107" t="s">
        <v>48</v>
      </c>
      <c r="H403" s="107" t="s">
        <v>48</v>
      </c>
      <c r="I403" s="107" t="s">
        <v>48</v>
      </c>
      <c r="J403" s="107">
        <v>0</v>
      </c>
      <c r="K403" s="199" t="s">
        <v>48</v>
      </c>
      <c r="L403" s="14"/>
      <c r="M403" s="189" t="str">
        <f t="shared" si="12"/>
        <v>Electricity DistributionPeel Renewable Energy Pty Ltd Call CentreCCD 36Percentage of telephone calls to a call centre answered by a call centre operator within 30 seconds</v>
      </c>
      <c r="N403" s="190" t="str">
        <f t="shared" si="13"/>
        <v>n/a</v>
      </c>
    </row>
    <row r="404" spans="1:14" hidden="1" x14ac:dyDescent="0.35">
      <c r="A404" s="1" t="s">
        <v>12</v>
      </c>
      <c r="B404" s="1" t="s">
        <v>251</v>
      </c>
      <c r="C404" s="1" t="s">
        <v>71</v>
      </c>
      <c r="D404" s="1" t="s">
        <v>76</v>
      </c>
      <c r="E404" s="112" t="s">
        <v>77</v>
      </c>
      <c r="F404" s="107" t="s">
        <v>48</v>
      </c>
      <c r="G404" s="107" t="s">
        <v>48</v>
      </c>
      <c r="H404" s="107" t="s">
        <v>48</v>
      </c>
      <c r="I404" s="107" t="s">
        <v>48</v>
      </c>
      <c r="J404" s="107">
        <v>0</v>
      </c>
      <c r="K404" s="198" t="s">
        <v>48</v>
      </c>
      <c r="L404" s="14"/>
      <c r="M404" s="189" t="str">
        <f t="shared" si="12"/>
        <v>Electricity DistributionPeel Renewable Energy Pty Ltd Call CentreCCD 37Average duration (in seconds) before a is call answered by a call centre operator</v>
      </c>
      <c r="N404" s="190" t="str">
        <f t="shared" si="13"/>
        <v>n/a</v>
      </c>
    </row>
    <row r="405" spans="1:14" hidden="1" x14ac:dyDescent="0.35">
      <c r="A405" s="1" t="s">
        <v>12</v>
      </c>
      <c r="B405" s="1" t="s">
        <v>251</v>
      </c>
      <c r="C405" s="1" t="s">
        <v>71</v>
      </c>
      <c r="D405" s="1" t="s">
        <v>78</v>
      </c>
      <c r="E405" s="112" t="s">
        <v>79</v>
      </c>
      <c r="F405" s="107" t="s">
        <v>48</v>
      </c>
      <c r="G405" s="107" t="s">
        <v>48</v>
      </c>
      <c r="H405" s="107" t="s">
        <v>48</v>
      </c>
      <c r="I405" s="107" t="s">
        <v>48</v>
      </c>
      <c r="J405" s="107">
        <v>0</v>
      </c>
      <c r="K405" s="199" t="s">
        <v>48</v>
      </c>
      <c r="L405" s="14"/>
      <c r="M405" s="189" t="str">
        <f t="shared" si="12"/>
        <v>Electricity DistributionPeel Renewable Energy Pty Ltd Call CentreCCD 39Percentage of the calls that are unanswered</v>
      </c>
      <c r="N405" s="190" t="str">
        <f t="shared" si="13"/>
        <v>n/a</v>
      </c>
    </row>
    <row r="406" spans="1:14" hidden="1" x14ac:dyDescent="0.35">
      <c r="A406" s="1" t="s">
        <v>12</v>
      </c>
      <c r="B406" s="1" t="s">
        <v>251</v>
      </c>
      <c r="C406" s="1" t="s">
        <v>81</v>
      </c>
      <c r="D406" s="1" t="s">
        <v>82</v>
      </c>
      <c r="E406" s="112" t="s">
        <v>83</v>
      </c>
      <c r="F406" s="107" t="s">
        <v>48</v>
      </c>
      <c r="G406" s="107" t="s">
        <v>48</v>
      </c>
      <c r="H406" s="107" t="s">
        <v>48</v>
      </c>
      <c r="I406" s="107" t="s">
        <v>48</v>
      </c>
      <c r="J406" s="107">
        <v>0</v>
      </c>
      <c r="K406" s="194">
        <v>0</v>
      </c>
      <c r="L406" s="14"/>
      <c r="M406" s="189" t="str">
        <f t="shared" si="12"/>
        <v>Electricity DistributionPeel Renewable Energy Pty Ltd Compensation PaymentsCCD 22Total number of payments made under clause 14.4 of the Code of Conduct</v>
      </c>
      <c r="N406" s="190">
        <f t="shared" si="13"/>
        <v>0</v>
      </c>
    </row>
    <row r="407" spans="1:14" hidden="1" x14ac:dyDescent="0.35">
      <c r="A407" s="1" t="s">
        <v>12</v>
      </c>
      <c r="B407" s="1" t="s">
        <v>251</v>
      </c>
      <c r="C407" s="1" t="s">
        <v>81</v>
      </c>
      <c r="D407" s="1" t="s">
        <v>84</v>
      </c>
      <c r="E407" s="112" t="s">
        <v>85</v>
      </c>
      <c r="F407" s="107" t="s">
        <v>48</v>
      </c>
      <c r="G407" s="107" t="s">
        <v>48</v>
      </c>
      <c r="H407" s="107" t="s">
        <v>48</v>
      </c>
      <c r="I407" s="107" t="s">
        <v>48</v>
      </c>
      <c r="J407" s="107">
        <v>0</v>
      </c>
      <c r="K407" s="194">
        <v>0</v>
      </c>
      <c r="L407" s="14"/>
      <c r="M407" s="189" t="str">
        <f t="shared" si="12"/>
        <v>Electricity DistributionPeel Renewable Energy Pty Ltd Compensation PaymentsCCD 23Total number of payments made under clause 14.5 of the Code of Conduct</v>
      </c>
      <c r="N407" s="190">
        <f t="shared" si="13"/>
        <v>0</v>
      </c>
    </row>
    <row r="408" spans="1:14" hidden="1" x14ac:dyDescent="0.35">
      <c r="A408" s="1" t="s">
        <v>12</v>
      </c>
      <c r="B408" s="1" t="s">
        <v>251</v>
      </c>
      <c r="C408" s="1" t="s">
        <v>81</v>
      </c>
      <c r="D408" s="1" t="s">
        <v>86</v>
      </c>
      <c r="E408" s="112" t="s">
        <v>87</v>
      </c>
      <c r="F408" s="107" t="s">
        <v>48</v>
      </c>
      <c r="G408" s="107" t="s">
        <v>48</v>
      </c>
      <c r="H408" s="107" t="s">
        <v>48</v>
      </c>
      <c r="I408" s="107" t="s">
        <v>48</v>
      </c>
      <c r="J408" s="107">
        <v>0</v>
      </c>
      <c r="K408" s="194">
        <v>0</v>
      </c>
      <c r="L408" s="84"/>
      <c r="M408" s="189" t="str">
        <f t="shared" si="12"/>
        <v>Electricity DistributionPeel Renewable Energy Pty Ltd Compensation PaymentsNQR 40Total number of payments made under section 18 of the NQ&amp;R Code</v>
      </c>
      <c r="N408" s="190">
        <f t="shared" si="13"/>
        <v>0</v>
      </c>
    </row>
    <row r="409" spans="1:14" hidden="1" x14ac:dyDescent="0.35">
      <c r="A409" s="1" t="s">
        <v>12</v>
      </c>
      <c r="B409" s="1" t="s">
        <v>251</v>
      </c>
      <c r="C409" s="1" t="s">
        <v>81</v>
      </c>
      <c r="D409" s="1" t="s">
        <v>88</v>
      </c>
      <c r="E409" s="112" t="s">
        <v>89</v>
      </c>
      <c r="F409" s="107" t="s">
        <v>48</v>
      </c>
      <c r="G409" s="107" t="s">
        <v>48</v>
      </c>
      <c r="H409" s="107" t="s">
        <v>48</v>
      </c>
      <c r="I409" s="107" t="s">
        <v>48</v>
      </c>
      <c r="J409" s="107">
        <v>0</v>
      </c>
      <c r="K409" s="194">
        <v>0</v>
      </c>
      <c r="L409" s="84"/>
      <c r="M409" s="189" t="str">
        <f t="shared" si="12"/>
        <v>Electricity DistributionPeel Renewable Energy Pty Ltd Compensation PaymentsNQR 41Total number of payments made under section 19 of the NQ&amp;R Code</v>
      </c>
      <c r="N409" s="190">
        <f t="shared" si="13"/>
        <v>0</v>
      </c>
    </row>
    <row r="410" spans="1:14" hidden="1" x14ac:dyDescent="0.35">
      <c r="A410" s="1" t="s">
        <v>12</v>
      </c>
      <c r="B410" s="1" t="s">
        <v>251</v>
      </c>
      <c r="C410" s="1" t="s">
        <v>114</v>
      </c>
      <c r="D410" s="1" t="s">
        <v>115</v>
      </c>
      <c r="E410" s="1" t="s">
        <v>116</v>
      </c>
      <c r="F410" s="107" t="s">
        <v>48</v>
      </c>
      <c r="G410" s="107" t="s">
        <v>48</v>
      </c>
      <c r="H410" s="107" t="s">
        <v>48</v>
      </c>
      <c r="I410" s="107" t="s">
        <v>48</v>
      </c>
      <c r="J410" s="107">
        <v>0</v>
      </c>
      <c r="K410" s="191">
        <v>0</v>
      </c>
      <c r="L410" s="1"/>
      <c r="M410" s="189" t="str">
        <f t="shared" si="12"/>
        <v>Electricity DistributionPeel Renewable Energy Pty Ltd Network ReliabilityNQR 1The number of premises of small use customers to which the supply of electricity has been interrupted for more than 12 hours continuously {Sch 1, section 5(a) of the NQ&amp;R Code}</v>
      </c>
      <c r="N410" s="190">
        <f t="shared" si="13"/>
        <v>0</v>
      </c>
    </row>
    <row r="411" spans="1:14" hidden="1" x14ac:dyDescent="0.35">
      <c r="A411" s="1" t="s">
        <v>12</v>
      </c>
      <c r="B411" s="1" t="s">
        <v>251</v>
      </c>
      <c r="C411" s="1" t="s">
        <v>114</v>
      </c>
      <c r="D411" s="1" t="s">
        <v>118</v>
      </c>
      <c r="E411" s="1" t="s">
        <v>119</v>
      </c>
      <c r="F411" s="107" t="s">
        <v>48</v>
      </c>
      <c r="G411" s="107" t="s">
        <v>48</v>
      </c>
      <c r="H411" s="107" t="s">
        <v>48</v>
      </c>
      <c r="I411" s="107" t="s">
        <v>48</v>
      </c>
      <c r="J411" s="107">
        <v>0</v>
      </c>
      <c r="K411" s="191">
        <v>0</v>
      </c>
      <c r="L411" s="1"/>
      <c r="M411" s="189" t="str">
        <f t="shared" si="12"/>
        <v>Electricity DistributionPeel Renewable Energy Pty Ltd Network ReliabilityNQR 2The number of premises of small use customers to which the supply of electricity has been interrupted more than 9 times in a year {Sch 1, section 5(b) and section 12(1)(a) of the NQ&amp;R Code}</v>
      </c>
      <c r="N411" s="190">
        <f t="shared" si="13"/>
        <v>0</v>
      </c>
    </row>
    <row r="412" spans="1:14" hidden="1" x14ac:dyDescent="0.35">
      <c r="A412" s="1" t="s">
        <v>12</v>
      </c>
      <c r="B412" s="1" t="s">
        <v>251</v>
      </c>
      <c r="C412" s="1" t="s">
        <v>114</v>
      </c>
      <c r="D412" s="1" t="s">
        <v>118</v>
      </c>
      <c r="E412" s="1" t="s">
        <v>120</v>
      </c>
      <c r="F412" s="107" t="s">
        <v>48</v>
      </c>
      <c r="G412" s="107" t="s">
        <v>48</v>
      </c>
      <c r="H412" s="107" t="s">
        <v>48</v>
      </c>
      <c r="I412" s="107" t="s">
        <v>48</v>
      </c>
      <c r="J412" s="107">
        <v>0</v>
      </c>
      <c r="K412" s="191">
        <v>0</v>
      </c>
      <c r="L412" s="1"/>
      <c r="M412" s="189" t="str">
        <f t="shared" si="12"/>
        <v>Electricity DistributionPeel Renewable Energy Pty Ltd Network ReliabilityNQR 2The number of premises of small use customers to which the supply of electricity has been interrupted more than 16 times in a year {Sch 1, section 5(b) and section 12(1)(b) of the NQ&amp;R Code}</v>
      </c>
      <c r="N412" s="190">
        <f t="shared" si="13"/>
        <v>0</v>
      </c>
    </row>
    <row r="413" spans="1:14" hidden="1" x14ac:dyDescent="0.35">
      <c r="A413" s="1" t="s">
        <v>12</v>
      </c>
      <c r="B413" s="1" t="s">
        <v>251</v>
      </c>
      <c r="C413" s="1" t="s">
        <v>114</v>
      </c>
      <c r="D413" s="1" t="s">
        <v>122</v>
      </c>
      <c r="E413" s="1" t="s">
        <v>123</v>
      </c>
      <c r="F413" s="107" t="s">
        <v>48</v>
      </c>
      <c r="G413" s="107" t="s">
        <v>48</v>
      </c>
      <c r="H413" s="107" t="s">
        <v>48</v>
      </c>
      <c r="I413" s="107" t="s">
        <v>48</v>
      </c>
      <c r="J413" s="107" t="s">
        <v>48</v>
      </c>
      <c r="K413" s="191">
        <v>0</v>
      </c>
      <c r="L413" s="1"/>
      <c r="M413" s="189" t="str">
        <f t="shared" si="12"/>
        <v>Electricity DistributionPeel Renewable Energy Pty Ltd Network ReliabilityNQR 3For each discrete area, the average length of interruptions of supply to customer premises - Perth CBD {Sch 1, section 11(a) of the NQ&amp;R Code}</v>
      </c>
      <c r="N413" s="190">
        <f t="shared" si="13"/>
        <v>0</v>
      </c>
    </row>
    <row r="414" spans="1:14" hidden="1" x14ac:dyDescent="0.35">
      <c r="A414" s="1" t="s">
        <v>12</v>
      </c>
      <c r="B414" s="1" t="s">
        <v>251</v>
      </c>
      <c r="C414" s="1" t="s">
        <v>114</v>
      </c>
      <c r="D414" s="1" t="s">
        <v>122</v>
      </c>
      <c r="E414" s="1" t="s">
        <v>124</v>
      </c>
      <c r="F414" s="107" t="s">
        <v>48</v>
      </c>
      <c r="G414" s="107" t="s">
        <v>48</v>
      </c>
      <c r="H414" s="107" t="s">
        <v>48</v>
      </c>
      <c r="I414" s="107" t="s">
        <v>48</v>
      </c>
      <c r="J414" s="107">
        <v>0</v>
      </c>
      <c r="K414" s="191">
        <v>0</v>
      </c>
      <c r="L414" s="1"/>
      <c r="M414" s="189" t="str">
        <f t="shared" si="12"/>
        <v>Electricity DistributionPeel Renewable Energy Pty Ltd Network ReliabilityNQR 3For each discrete area, the average length of interruptions of supply to customer premises - Urban areas other than the Perth CBD {Sch 1, section 11(a) of the NQ&amp;R Code}</v>
      </c>
      <c r="N414" s="190">
        <f t="shared" si="13"/>
        <v>0</v>
      </c>
    </row>
    <row r="415" spans="1:14" hidden="1" x14ac:dyDescent="0.35">
      <c r="A415" s="1" t="s">
        <v>12</v>
      </c>
      <c r="B415" s="1" t="s">
        <v>251</v>
      </c>
      <c r="C415" s="1" t="s">
        <v>114</v>
      </c>
      <c r="D415" s="1" t="s">
        <v>122</v>
      </c>
      <c r="E415" s="1" t="s">
        <v>125</v>
      </c>
      <c r="F415" s="107" t="s">
        <v>48</v>
      </c>
      <c r="G415" s="107" t="s">
        <v>48</v>
      </c>
      <c r="H415" s="107" t="s">
        <v>48</v>
      </c>
      <c r="I415" s="107" t="s">
        <v>48</v>
      </c>
      <c r="J415" s="107" t="s">
        <v>48</v>
      </c>
      <c r="K415" s="191">
        <v>0</v>
      </c>
      <c r="L415" s="1"/>
      <c r="M415" s="189" t="str">
        <f t="shared" si="12"/>
        <v>Electricity DistributionPeel Renewable Energy Pty Ltd Network ReliabilityNQR 3For each discrete area, the average length of interruptions of supply to customer premises - all other areas of the State {Sch 1, section 11(a) of the NQ&amp;R Code}</v>
      </c>
      <c r="N415" s="190">
        <f t="shared" si="13"/>
        <v>0</v>
      </c>
    </row>
    <row r="416" spans="1:14" hidden="1" x14ac:dyDescent="0.35">
      <c r="A416" s="1" t="s">
        <v>12</v>
      </c>
      <c r="B416" s="1" t="s">
        <v>251</v>
      </c>
      <c r="C416" s="1" t="s">
        <v>114</v>
      </c>
      <c r="D416" s="1" t="s">
        <v>126</v>
      </c>
      <c r="E416" s="1" t="s">
        <v>127</v>
      </c>
      <c r="F416" s="107" t="s">
        <v>48</v>
      </c>
      <c r="G416" s="107" t="s">
        <v>48</v>
      </c>
      <c r="H416" s="107" t="s">
        <v>48</v>
      </c>
      <c r="I416" s="107" t="s">
        <v>48</v>
      </c>
      <c r="J416" s="107" t="s">
        <v>48</v>
      </c>
      <c r="K416" s="191">
        <v>0</v>
      </c>
      <c r="L416" s="1"/>
      <c r="M416" s="189" t="str">
        <f t="shared" si="12"/>
        <v>Electricity DistributionPeel Renewable Energy Pty Ltd Network ReliabilityNQR 4For each discrete area, the average number of interruptions of supply to customer premises - Perth CBD {Sch 1, section 11(b) of the NQ&amp;R Code}</v>
      </c>
      <c r="N416" s="190">
        <f t="shared" si="13"/>
        <v>0</v>
      </c>
    </row>
    <row r="417" spans="1:14" hidden="1" x14ac:dyDescent="0.35">
      <c r="A417" s="1" t="s">
        <v>12</v>
      </c>
      <c r="B417" s="1" t="s">
        <v>251</v>
      </c>
      <c r="C417" s="1" t="s">
        <v>114</v>
      </c>
      <c r="D417" s="1" t="s">
        <v>126</v>
      </c>
      <c r="E417" s="1" t="s">
        <v>128</v>
      </c>
      <c r="F417" s="107" t="s">
        <v>48</v>
      </c>
      <c r="G417" s="107" t="s">
        <v>48</v>
      </c>
      <c r="H417" s="107" t="s">
        <v>48</v>
      </c>
      <c r="I417" s="107" t="s">
        <v>48</v>
      </c>
      <c r="J417" s="107">
        <v>0</v>
      </c>
      <c r="K417" s="191">
        <v>0</v>
      </c>
      <c r="L417" s="1"/>
      <c r="M417" s="189" t="str">
        <f t="shared" si="12"/>
        <v>Electricity DistributionPeel Renewable Energy Pty Ltd Network ReliabilityNQR 4For each discrete area, the average number of interruptions of supply to customer premises - Urban areas other than the Perth CBD {Sch 1, section 11(b) of the NQ&amp;R Code}</v>
      </c>
      <c r="N417" s="190">
        <f t="shared" si="13"/>
        <v>0</v>
      </c>
    </row>
    <row r="418" spans="1:14" hidden="1" x14ac:dyDescent="0.35">
      <c r="A418" s="1" t="s">
        <v>12</v>
      </c>
      <c r="B418" s="1" t="s">
        <v>251</v>
      </c>
      <c r="C418" s="1" t="s">
        <v>114</v>
      </c>
      <c r="D418" s="1" t="s">
        <v>126</v>
      </c>
      <c r="E418" s="1" t="s">
        <v>129</v>
      </c>
      <c r="F418" s="107" t="s">
        <v>48</v>
      </c>
      <c r="G418" s="107" t="s">
        <v>48</v>
      </c>
      <c r="H418" s="107" t="s">
        <v>48</v>
      </c>
      <c r="I418" s="107" t="s">
        <v>48</v>
      </c>
      <c r="J418" s="107" t="s">
        <v>48</v>
      </c>
      <c r="K418" s="191">
        <v>0</v>
      </c>
      <c r="L418" s="1"/>
      <c r="M418" s="189" t="str">
        <f t="shared" si="12"/>
        <v>Electricity DistributionPeel Renewable Energy Pty Ltd Network ReliabilityNQR 4For each discrete area, the average number of interruptions of supply to customer premises - all other areas of the State {Sch 1, section 11(b) of the NQ&amp;R Code}</v>
      </c>
      <c r="N418" s="190">
        <f t="shared" si="13"/>
        <v>0</v>
      </c>
    </row>
    <row r="419" spans="1:14" hidden="1" x14ac:dyDescent="0.35">
      <c r="A419" s="1" t="s">
        <v>12</v>
      </c>
      <c r="B419" s="1" t="s">
        <v>251</v>
      </c>
      <c r="C419" s="1" t="s">
        <v>114</v>
      </c>
      <c r="D419" s="1" t="s">
        <v>130</v>
      </c>
      <c r="E419" s="1" t="s">
        <v>131</v>
      </c>
      <c r="F419" s="107" t="s">
        <v>48</v>
      </c>
      <c r="G419" s="107" t="s">
        <v>48</v>
      </c>
      <c r="H419" s="107" t="s">
        <v>48</v>
      </c>
      <c r="I419" s="107" t="s">
        <v>48</v>
      </c>
      <c r="J419" s="107" t="s">
        <v>48</v>
      </c>
      <c r="K419" s="191">
        <v>0</v>
      </c>
      <c r="L419" s="1"/>
      <c r="M419" s="189" t="str">
        <f t="shared" si="12"/>
        <v>Electricity DistributionPeel Renewable Energy Pty Ltd Network ReliabilityNQR 5For each discrete area, the average percentage of time that electricity has been supplied to customer premises - Perth CBD {Sch 1, section 11(c) of the NQ&amp;R Code}</v>
      </c>
      <c r="N419" s="190">
        <f t="shared" si="13"/>
        <v>0</v>
      </c>
    </row>
    <row r="420" spans="1:14" hidden="1" x14ac:dyDescent="0.35">
      <c r="A420" s="1" t="s">
        <v>12</v>
      </c>
      <c r="B420" s="1" t="s">
        <v>251</v>
      </c>
      <c r="C420" s="1" t="s">
        <v>114</v>
      </c>
      <c r="D420" s="1" t="s">
        <v>130</v>
      </c>
      <c r="E420" s="1" t="s">
        <v>132</v>
      </c>
      <c r="F420" s="107" t="s">
        <v>48</v>
      </c>
      <c r="G420" s="107" t="s">
        <v>48</v>
      </c>
      <c r="H420" s="107" t="s">
        <v>48</v>
      </c>
      <c r="I420" s="107" t="s">
        <v>48</v>
      </c>
      <c r="J420" s="107">
        <v>0</v>
      </c>
      <c r="K420" s="191">
        <v>0</v>
      </c>
      <c r="L420" s="1"/>
      <c r="M420" s="189" t="str">
        <f t="shared" si="12"/>
        <v>Electricity DistributionPeel Renewable Energy Pty Ltd Network ReliabilityNQR 5For each discrete area, the average percentage of time that electricity has been supplied to customer premises - Urban areas other than the Perth CBD {Sch 1, section 11(c) of the NQ&amp;R Code}</v>
      </c>
      <c r="N420" s="190">
        <f t="shared" si="13"/>
        <v>0</v>
      </c>
    </row>
    <row r="421" spans="1:14" hidden="1" x14ac:dyDescent="0.35">
      <c r="A421" s="1" t="s">
        <v>12</v>
      </c>
      <c r="B421" s="1" t="s">
        <v>251</v>
      </c>
      <c r="C421" s="1" t="s">
        <v>114</v>
      </c>
      <c r="D421" s="1" t="s">
        <v>130</v>
      </c>
      <c r="E421" s="1" t="s">
        <v>133</v>
      </c>
      <c r="F421" s="107" t="s">
        <v>48</v>
      </c>
      <c r="G421" s="107" t="s">
        <v>48</v>
      </c>
      <c r="H421" s="107" t="s">
        <v>48</v>
      </c>
      <c r="I421" s="107" t="s">
        <v>48</v>
      </c>
      <c r="J421" s="107" t="s">
        <v>48</v>
      </c>
      <c r="K421" s="191">
        <v>0</v>
      </c>
      <c r="L421" s="1"/>
      <c r="M421" s="189" t="str">
        <f t="shared" si="12"/>
        <v>Electricity DistributionPeel Renewable Energy Pty Ltd Network ReliabilityNQR 5For each discrete area, the average percentage of time that electricity has been supplied to customer premises - All other areas of the State {Sch 1, section 11(c) of the NQ&amp;R Code}</v>
      </c>
      <c r="N421" s="190">
        <f t="shared" si="13"/>
        <v>0</v>
      </c>
    </row>
    <row r="422" spans="1:14" hidden="1" x14ac:dyDescent="0.35">
      <c r="A422" s="1" t="s">
        <v>12</v>
      </c>
      <c r="B422" s="1" t="s">
        <v>251</v>
      </c>
      <c r="C422" s="1" t="s">
        <v>114</v>
      </c>
      <c r="D422" s="1" t="s">
        <v>134</v>
      </c>
      <c r="E422" s="1" t="s">
        <v>135</v>
      </c>
      <c r="F422" s="107" t="s">
        <v>48</v>
      </c>
      <c r="G422" s="107" t="s">
        <v>48</v>
      </c>
      <c r="H422" s="107" t="s">
        <v>48</v>
      </c>
      <c r="I422" s="107" t="s">
        <v>48</v>
      </c>
      <c r="J422" s="107" t="s">
        <v>48</v>
      </c>
      <c r="K422" s="200">
        <v>0</v>
      </c>
      <c r="L422" s="1"/>
      <c r="M422" s="189" t="str">
        <f t="shared" si="12"/>
        <v>Electricity DistributionPeel Renewable Energy Pty Ltd Network ReliabilityNQR 6For each discrete area, the average total length of all interruptions of supply to customer premises expressed in minutes - Perth CBD {Sch 1, section 11(d) of the NQ&amp;R Code}</v>
      </c>
      <c r="N422" s="190">
        <f t="shared" si="13"/>
        <v>0</v>
      </c>
    </row>
    <row r="423" spans="1:14" hidden="1" x14ac:dyDescent="0.35">
      <c r="A423" s="1" t="s">
        <v>12</v>
      </c>
      <c r="B423" s="1" t="s">
        <v>251</v>
      </c>
      <c r="C423" s="1" t="s">
        <v>114</v>
      </c>
      <c r="D423" s="1" t="s">
        <v>134</v>
      </c>
      <c r="E423" s="1" t="s">
        <v>136</v>
      </c>
      <c r="F423" s="107" t="s">
        <v>48</v>
      </c>
      <c r="G423" s="107" t="s">
        <v>48</v>
      </c>
      <c r="H423" s="107" t="s">
        <v>48</v>
      </c>
      <c r="I423" s="107" t="s">
        <v>48</v>
      </c>
      <c r="J423" s="107">
        <v>0</v>
      </c>
      <c r="K423" s="200">
        <v>0</v>
      </c>
      <c r="L423" s="1"/>
      <c r="M423" s="189" t="str">
        <f t="shared" si="12"/>
        <v>Electricity DistributionPeel Renewable Energy Pty Ltd Network ReliabilityNQR 6For each discrete area, the average total length of all interruptions of supply to customer premises expressed in minutes - Urban areas other than the Perth CBD {Sch 1, section 11(d) of the NQ&amp;R Code}</v>
      </c>
      <c r="N423" s="190">
        <f t="shared" si="13"/>
        <v>0</v>
      </c>
    </row>
    <row r="424" spans="1:14" hidden="1" x14ac:dyDescent="0.35">
      <c r="A424" s="1" t="s">
        <v>12</v>
      </c>
      <c r="B424" s="1" t="s">
        <v>251</v>
      </c>
      <c r="C424" s="1" t="s">
        <v>114</v>
      </c>
      <c r="D424" s="1" t="s">
        <v>134</v>
      </c>
      <c r="E424" s="1" t="s">
        <v>137</v>
      </c>
      <c r="F424" s="107" t="s">
        <v>48</v>
      </c>
      <c r="G424" s="107" t="s">
        <v>48</v>
      </c>
      <c r="H424" s="107" t="s">
        <v>48</v>
      </c>
      <c r="I424" s="107" t="s">
        <v>48</v>
      </c>
      <c r="J424" s="107" t="s">
        <v>48</v>
      </c>
      <c r="K424" s="200">
        <v>0</v>
      </c>
      <c r="L424" s="1"/>
      <c r="M424" s="189" t="str">
        <f t="shared" si="12"/>
        <v>Electricity DistributionPeel Renewable Energy Pty Ltd Network ReliabilityNQR 6For each discrete area, the average total length of all interruptions of supply to customer premises expressed in minutes - all other areas of the State {Sch 1, section 11(d) of the NQ&amp;R Code}</v>
      </c>
      <c r="N424" s="190">
        <f t="shared" si="13"/>
        <v>0</v>
      </c>
    </row>
    <row r="425" spans="1:14" hidden="1" x14ac:dyDescent="0.35">
      <c r="A425" s="1" t="s">
        <v>12</v>
      </c>
      <c r="B425" s="1" t="s">
        <v>251</v>
      </c>
      <c r="C425" s="1" t="s">
        <v>114</v>
      </c>
      <c r="D425" s="1" t="s">
        <v>138</v>
      </c>
      <c r="E425" s="1" t="s">
        <v>139</v>
      </c>
      <c r="F425" s="107" t="s">
        <v>48</v>
      </c>
      <c r="G425" s="107" t="s">
        <v>48</v>
      </c>
      <c r="H425" s="107" t="s">
        <v>48</v>
      </c>
      <c r="I425" s="107" t="s">
        <v>48</v>
      </c>
      <c r="J425" s="107">
        <v>0</v>
      </c>
      <c r="K425" s="191">
        <v>335</v>
      </c>
      <c r="L425" s="1"/>
      <c r="M425" s="189" t="str">
        <f t="shared" si="12"/>
        <v>Electricity DistributionPeel Renewable Energy Pty Ltd Network ReliabilityNQR 7Overall distribution network SAIDI - Total Network</v>
      </c>
      <c r="N425" s="190">
        <f t="shared" si="13"/>
        <v>335</v>
      </c>
    </row>
    <row r="426" spans="1:14" hidden="1" x14ac:dyDescent="0.35">
      <c r="A426" s="1" t="s">
        <v>12</v>
      </c>
      <c r="B426" s="1" t="s">
        <v>251</v>
      </c>
      <c r="C426" s="1" t="s">
        <v>114</v>
      </c>
      <c r="D426" s="1" t="s">
        <v>138</v>
      </c>
      <c r="E426" s="1" t="s">
        <v>140</v>
      </c>
      <c r="F426" s="107" t="s">
        <v>48</v>
      </c>
      <c r="G426" s="107" t="s">
        <v>48</v>
      </c>
      <c r="H426" s="107" t="s">
        <v>48</v>
      </c>
      <c r="I426" s="107" t="s">
        <v>48</v>
      </c>
      <c r="J426" s="107" t="s">
        <v>48</v>
      </c>
      <c r="K426" s="191" t="s">
        <v>48</v>
      </c>
      <c r="L426" s="1"/>
      <c r="M426" s="189" t="str">
        <f t="shared" si="12"/>
        <v>Electricity DistributionPeel Renewable Energy Pty Ltd Network ReliabilityNQR 7Overall distribution network SAIDI - CBD</v>
      </c>
      <c r="N426" s="190" t="str">
        <f t="shared" si="13"/>
        <v>n/a</v>
      </c>
    </row>
    <row r="427" spans="1:14" hidden="1" x14ac:dyDescent="0.35">
      <c r="A427" s="1" t="s">
        <v>12</v>
      </c>
      <c r="B427" s="1" t="s">
        <v>251</v>
      </c>
      <c r="C427" s="1" t="s">
        <v>114</v>
      </c>
      <c r="D427" s="1" t="s">
        <v>138</v>
      </c>
      <c r="E427" s="1" t="s">
        <v>141</v>
      </c>
      <c r="F427" s="107" t="s">
        <v>48</v>
      </c>
      <c r="G427" s="107" t="s">
        <v>48</v>
      </c>
      <c r="H427" s="107" t="s">
        <v>48</v>
      </c>
      <c r="I427" s="107" t="s">
        <v>48</v>
      </c>
      <c r="J427" s="107">
        <v>0</v>
      </c>
      <c r="K427" s="191">
        <v>335</v>
      </c>
      <c r="L427" s="1"/>
      <c r="M427" s="189" t="str">
        <f t="shared" si="12"/>
        <v>Electricity DistributionPeel Renewable Energy Pty Ltd Network ReliabilityNQR 7Overall distribution network SAIDI - Urban</v>
      </c>
      <c r="N427" s="190">
        <f t="shared" si="13"/>
        <v>335</v>
      </c>
    </row>
    <row r="428" spans="1:14" hidden="1" x14ac:dyDescent="0.35">
      <c r="A428" s="1" t="s">
        <v>12</v>
      </c>
      <c r="B428" s="1" t="s">
        <v>251</v>
      </c>
      <c r="C428" s="1" t="s">
        <v>114</v>
      </c>
      <c r="D428" s="1" t="s">
        <v>138</v>
      </c>
      <c r="E428" s="1" t="s">
        <v>142</v>
      </c>
      <c r="F428" s="107" t="s">
        <v>48</v>
      </c>
      <c r="G428" s="107" t="s">
        <v>48</v>
      </c>
      <c r="H428" s="107" t="s">
        <v>48</v>
      </c>
      <c r="I428" s="107" t="s">
        <v>48</v>
      </c>
      <c r="J428" s="107" t="s">
        <v>48</v>
      </c>
      <c r="K428" s="191" t="s">
        <v>48</v>
      </c>
      <c r="L428" s="1"/>
      <c r="M428" s="189" t="str">
        <f t="shared" si="12"/>
        <v>Electricity DistributionPeel Renewable Energy Pty Ltd Network ReliabilityNQR 7Overall distribution network SAIDI - Short Rural</v>
      </c>
      <c r="N428" s="190" t="str">
        <f t="shared" si="13"/>
        <v>n/a</v>
      </c>
    </row>
    <row r="429" spans="1:14" hidden="1" x14ac:dyDescent="0.35">
      <c r="A429" s="1" t="s">
        <v>12</v>
      </c>
      <c r="B429" s="1" t="s">
        <v>251</v>
      </c>
      <c r="C429" s="1" t="s">
        <v>114</v>
      </c>
      <c r="D429" s="1" t="s">
        <v>138</v>
      </c>
      <c r="E429" s="1" t="s">
        <v>143</v>
      </c>
      <c r="F429" s="107" t="s">
        <v>48</v>
      </c>
      <c r="G429" s="107" t="s">
        <v>48</v>
      </c>
      <c r="H429" s="107" t="s">
        <v>48</v>
      </c>
      <c r="I429" s="107" t="s">
        <v>48</v>
      </c>
      <c r="J429" s="107" t="s">
        <v>48</v>
      </c>
      <c r="K429" s="191" t="s">
        <v>48</v>
      </c>
      <c r="L429" s="1"/>
      <c r="M429" s="189" t="str">
        <f t="shared" si="12"/>
        <v>Electricity DistributionPeel Renewable Energy Pty Ltd Network ReliabilityNQR 7Overall distribution network SAIDI - Long Rural</v>
      </c>
      <c r="N429" s="190" t="str">
        <f t="shared" si="13"/>
        <v>n/a</v>
      </c>
    </row>
    <row r="430" spans="1:14" hidden="1" x14ac:dyDescent="0.35">
      <c r="A430" s="1" t="s">
        <v>12</v>
      </c>
      <c r="B430" s="1" t="s">
        <v>251</v>
      </c>
      <c r="C430" s="1" t="s">
        <v>114</v>
      </c>
      <c r="D430" s="1" t="s">
        <v>144</v>
      </c>
      <c r="E430" s="1" t="s">
        <v>145</v>
      </c>
      <c r="F430" s="107" t="s">
        <v>48</v>
      </c>
      <c r="G430" s="107" t="s">
        <v>48</v>
      </c>
      <c r="H430" s="107" t="s">
        <v>48</v>
      </c>
      <c r="I430" s="107" t="s">
        <v>48</v>
      </c>
      <c r="J430" s="107">
        <v>0</v>
      </c>
      <c r="K430" s="191">
        <v>91</v>
      </c>
      <c r="L430" s="1"/>
      <c r="M430" s="189" t="str">
        <f t="shared" si="12"/>
        <v>Electricity DistributionPeel Renewable Energy Pty Ltd Network ReliabilityNQR 10Normalised distribution network SAIDI - Total Network</v>
      </c>
      <c r="N430" s="190">
        <f t="shared" si="13"/>
        <v>91</v>
      </c>
    </row>
    <row r="431" spans="1:14" hidden="1" x14ac:dyDescent="0.35">
      <c r="A431" s="1" t="s">
        <v>12</v>
      </c>
      <c r="B431" s="1" t="s">
        <v>251</v>
      </c>
      <c r="C431" s="1" t="s">
        <v>114</v>
      </c>
      <c r="D431" s="1" t="s">
        <v>144</v>
      </c>
      <c r="E431" s="1" t="s">
        <v>146</v>
      </c>
      <c r="F431" s="107" t="s">
        <v>48</v>
      </c>
      <c r="G431" s="107" t="s">
        <v>48</v>
      </c>
      <c r="H431" s="107" t="s">
        <v>48</v>
      </c>
      <c r="I431" s="107" t="s">
        <v>48</v>
      </c>
      <c r="J431" s="107" t="s">
        <v>48</v>
      </c>
      <c r="K431" s="191" t="s">
        <v>48</v>
      </c>
      <c r="L431" s="1"/>
      <c r="M431" s="189" t="str">
        <f t="shared" si="12"/>
        <v>Electricity DistributionPeel Renewable Energy Pty Ltd Network ReliabilityNQR 10Normalised distribution network SAIDI - CBD</v>
      </c>
      <c r="N431" s="190" t="str">
        <f t="shared" si="13"/>
        <v>n/a</v>
      </c>
    </row>
    <row r="432" spans="1:14" hidden="1" x14ac:dyDescent="0.35">
      <c r="A432" s="1" t="s">
        <v>12</v>
      </c>
      <c r="B432" s="1" t="s">
        <v>251</v>
      </c>
      <c r="C432" s="1" t="s">
        <v>114</v>
      </c>
      <c r="D432" s="1" t="s">
        <v>144</v>
      </c>
      <c r="E432" s="1" t="s">
        <v>147</v>
      </c>
      <c r="F432" s="107" t="s">
        <v>48</v>
      </c>
      <c r="G432" s="107" t="s">
        <v>48</v>
      </c>
      <c r="H432" s="107" t="s">
        <v>48</v>
      </c>
      <c r="I432" s="107" t="s">
        <v>48</v>
      </c>
      <c r="J432" s="107">
        <v>0</v>
      </c>
      <c r="K432" s="191">
        <v>91</v>
      </c>
      <c r="L432" s="1"/>
      <c r="M432" s="189" t="str">
        <f t="shared" si="12"/>
        <v>Electricity DistributionPeel Renewable Energy Pty Ltd Network ReliabilityNQR 10Normalised distribution network SAIDI - Urban</v>
      </c>
      <c r="N432" s="190">
        <f t="shared" si="13"/>
        <v>91</v>
      </c>
    </row>
    <row r="433" spans="1:14" hidden="1" x14ac:dyDescent="0.35">
      <c r="A433" s="1" t="s">
        <v>12</v>
      </c>
      <c r="B433" s="1" t="s">
        <v>251</v>
      </c>
      <c r="C433" s="1" t="s">
        <v>114</v>
      </c>
      <c r="D433" s="1" t="s">
        <v>144</v>
      </c>
      <c r="E433" s="1" t="s">
        <v>148</v>
      </c>
      <c r="F433" s="107" t="s">
        <v>48</v>
      </c>
      <c r="G433" s="107" t="s">
        <v>48</v>
      </c>
      <c r="H433" s="107" t="s">
        <v>48</v>
      </c>
      <c r="I433" s="107" t="s">
        <v>48</v>
      </c>
      <c r="J433" s="107" t="s">
        <v>48</v>
      </c>
      <c r="K433" s="191" t="s">
        <v>48</v>
      </c>
      <c r="L433" s="1"/>
      <c r="M433" s="189" t="str">
        <f t="shared" si="12"/>
        <v>Electricity DistributionPeel Renewable Energy Pty Ltd Network ReliabilityNQR 10Normalised distribution network SAIDI - Short Rural</v>
      </c>
      <c r="N433" s="190" t="str">
        <f t="shared" si="13"/>
        <v>n/a</v>
      </c>
    </row>
    <row r="434" spans="1:14" hidden="1" x14ac:dyDescent="0.35">
      <c r="A434" s="1" t="s">
        <v>12</v>
      </c>
      <c r="B434" s="1" t="s">
        <v>251</v>
      </c>
      <c r="C434" s="1" t="s">
        <v>114</v>
      </c>
      <c r="D434" s="1" t="s">
        <v>144</v>
      </c>
      <c r="E434" s="1" t="s">
        <v>149</v>
      </c>
      <c r="F434" s="107" t="s">
        <v>48</v>
      </c>
      <c r="G434" s="107" t="s">
        <v>48</v>
      </c>
      <c r="H434" s="107" t="s">
        <v>48</v>
      </c>
      <c r="I434" s="107" t="s">
        <v>48</v>
      </c>
      <c r="J434" s="107" t="s">
        <v>48</v>
      </c>
      <c r="K434" s="191" t="s">
        <v>48</v>
      </c>
      <c r="L434" s="1"/>
      <c r="M434" s="189" t="str">
        <f t="shared" si="12"/>
        <v>Electricity DistributionPeel Renewable Energy Pty Ltd Network ReliabilityNQR 10Normalised distribution network SAIDI - Long Rural</v>
      </c>
      <c r="N434" s="190" t="str">
        <f t="shared" si="13"/>
        <v>n/a</v>
      </c>
    </row>
    <row r="435" spans="1:14" hidden="1" x14ac:dyDescent="0.35">
      <c r="A435" s="1" t="s">
        <v>12</v>
      </c>
      <c r="B435" s="1" t="s">
        <v>251</v>
      </c>
      <c r="C435" s="1" t="s">
        <v>114</v>
      </c>
      <c r="D435" s="1" t="s">
        <v>150</v>
      </c>
      <c r="E435" s="1" t="s">
        <v>151</v>
      </c>
      <c r="F435" s="107" t="s">
        <v>48</v>
      </c>
      <c r="G435" s="107" t="s">
        <v>48</v>
      </c>
      <c r="H435" s="107" t="s">
        <v>48</v>
      </c>
      <c r="I435" s="107" t="s">
        <v>48</v>
      </c>
      <c r="J435" s="107">
        <v>0</v>
      </c>
      <c r="K435" s="191">
        <v>5</v>
      </c>
      <c r="L435" s="1"/>
      <c r="M435" s="189" t="str">
        <f t="shared" si="12"/>
        <v>Electricity DistributionPeel Renewable Energy Pty Ltd Network ReliabilityNQR 11Overall distribution network SAIFI - Total Network</v>
      </c>
      <c r="N435" s="190">
        <f t="shared" si="13"/>
        <v>5</v>
      </c>
    </row>
    <row r="436" spans="1:14" hidden="1" x14ac:dyDescent="0.35">
      <c r="A436" s="1" t="s">
        <v>12</v>
      </c>
      <c r="B436" s="1" t="s">
        <v>251</v>
      </c>
      <c r="C436" s="1" t="s">
        <v>114</v>
      </c>
      <c r="D436" s="1" t="s">
        <v>150</v>
      </c>
      <c r="E436" s="1" t="s">
        <v>152</v>
      </c>
      <c r="F436" s="107" t="s">
        <v>48</v>
      </c>
      <c r="G436" s="107" t="s">
        <v>48</v>
      </c>
      <c r="H436" s="107" t="s">
        <v>48</v>
      </c>
      <c r="I436" s="107" t="s">
        <v>48</v>
      </c>
      <c r="J436" s="107" t="s">
        <v>48</v>
      </c>
      <c r="K436" s="203" t="s">
        <v>48</v>
      </c>
      <c r="L436" s="1"/>
      <c r="M436" s="189" t="str">
        <f t="shared" si="12"/>
        <v>Electricity DistributionPeel Renewable Energy Pty Ltd Network ReliabilityNQR 11Overall distribution network SAIFI - CBD</v>
      </c>
      <c r="N436" s="190" t="str">
        <f t="shared" si="13"/>
        <v>n/a</v>
      </c>
    </row>
    <row r="437" spans="1:14" hidden="1" x14ac:dyDescent="0.35">
      <c r="A437" s="1" t="s">
        <v>12</v>
      </c>
      <c r="B437" s="1" t="s">
        <v>251</v>
      </c>
      <c r="C437" s="1" t="s">
        <v>114</v>
      </c>
      <c r="D437" s="1" t="s">
        <v>150</v>
      </c>
      <c r="E437" s="1" t="s">
        <v>153</v>
      </c>
      <c r="F437" s="107" t="s">
        <v>48</v>
      </c>
      <c r="G437" s="107" t="s">
        <v>48</v>
      </c>
      <c r="H437" s="107" t="s">
        <v>48</v>
      </c>
      <c r="I437" s="107" t="s">
        <v>48</v>
      </c>
      <c r="J437" s="107">
        <v>0</v>
      </c>
      <c r="K437" s="191">
        <v>5</v>
      </c>
      <c r="L437" s="1"/>
      <c r="M437" s="189" t="str">
        <f t="shared" si="12"/>
        <v>Electricity DistributionPeel Renewable Energy Pty Ltd Network ReliabilityNQR 11Overall distribution network SAIFI - Urban</v>
      </c>
      <c r="N437" s="190">
        <f t="shared" si="13"/>
        <v>5</v>
      </c>
    </row>
    <row r="438" spans="1:14" hidden="1" x14ac:dyDescent="0.35">
      <c r="A438" s="1" t="s">
        <v>12</v>
      </c>
      <c r="B438" s="1" t="s">
        <v>251</v>
      </c>
      <c r="C438" s="1" t="s">
        <v>114</v>
      </c>
      <c r="D438" s="1" t="s">
        <v>150</v>
      </c>
      <c r="E438" s="1" t="s">
        <v>154</v>
      </c>
      <c r="F438" s="107" t="s">
        <v>48</v>
      </c>
      <c r="G438" s="107" t="s">
        <v>48</v>
      </c>
      <c r="H438" s="107" t="s">
        <v>48</v>
      </c>
      <c r="I438" s="107" t="s">
        <v>48</v>
      </c>
      <c r="J438" s="107" t="s">
        <v>48</v>
      </c>
      <c r="K438" s="203" t="s">
        <v>48</v>
      </c>
      <c r="L438" s="1"/>
      <c r="M438" s="189" t="str">
        <f t="shared" si="12"/>
        <v>Electricity DistributionPeel Renewable Energy Pty Ltd Network ReliabilityNQR 11Overall distribution network SAIFI - Short Rural</v>
      </c>
      <c r="N438" s="190" t="str">
        <f t="shared" si="13"/>
        <v>n/a</v>
      </c>
    </row>
    <row r="439" spans="1:14" hidden="1" x14ac:dyDescent="0.35">
      <c r="A439" s="1" t="s">
        <v>12</v>
      </c>
      <c r="B439" s="1" t="s">
        <v>251</v>
      </c>
      <c r="C439" s="1" t="s">
        <v>114</v>
      </c>
      <c r="D439" s="1" t="s">
        <v>150</v>
      </c>
      <c r="E439" s="1" t="s">
        <v>155</v>
      </c>
      <c r="F439" s="107" t="s">
        <v>48</v>
      </c>
      <c r="G439" s="107" t="s">
        <v>48</v>
      </c>
      <c r="H439" s="107" t="s">
        <v>48</v>
      </c>
      <c r="I439" s="107" t="s">
        <v>48</v>
      </c>
      <c r="J439" s="107" t="s">
        <v>48</v>
      </c>
      <c r="K439" s="203" t="s">
        <v>48</v>
      </c>
      <c r="L439" s="1"/>
      <c r="M439" s="189" t="str">
        <f t="shared" si="12"/>
        <v>Electricity DistributionPeel Renewable Energy Pty Ltd Network ReliabilityNQR 11Overall distribution network SAIFI - Long Rural</v>
      </c>
      <c r="N439" s="190" t="str">
        <f t="shared" si="13"/>
        <v>n/a</v>
      </c>
    </row>
    <row r="440" spans="1:14" hidden="1" x14ac:dyDescent="0.35">
      <c r="A440" s="1" t="s">
        <v>12</v>
      </c>
      <c r="B440" s="1" t="s">
        <v>251</v>
      </c>
      <c r="C440" s="1" t="s">
        <v>114</v>
      </c>
      <c r="D440" s="1" t="s">
        <v>156</v>
      </c>
      <c r="E440" s="1" t="s">
        <v>157</v>
      </c>
      <c r="F440" s="107" t="s">
        <v>48</v>
      </c>
      <c r="G440" s="107" t="s">
        <v>48</v>
      </c>
      <c r="H440" s="107" t="s">
        <v>48</v>
      </c>
      <c r="I440" s="107" t="s">
        <v>48</v>
      </c>
      <c r="J440" s="107">
        <v>0</v>
      </c>
      <c r="K440" s="191">
        <v>3</v>
      </c>
      <c r="L440" s="1"/>
      <c r="M440" s="189" t="str">
        <f t="shared" si="12"/>
        <v>Electricity DistributionPeel Renewable Energy Pty Ltd Network ReliabilityNQR 14Normalised distribution network SAIFI - Total Network</v>
      </c>
      <c r="N440" s="190">
        <f t="shared" si="13"/>
        <v>3</v>
      </c>
    </row>
    <row r="441" spans="1:14" hidden="1" x14ac:dyDescent="0.35">
      <c r="A441" s="1" t="s">
        <v>12</v>
      </c>
      <c r="B441" s="1" t="s">
        <v>251</v>
      </c>
      <c r="C441" s="1" t="s">
        <v>114</v>
      </c>
      <c r="D441" s="1" t="s">
        <v>156</v>
      </c>
      <c r="E441" s="1" t="s">
        <v>158</v>
      </c>
      <c r="F441" s="107" t="s">
        <v>48</v>
      </c>
      <c r="G441" s="107" t="s">
        <v>48</v>
      </c>
      <c r="H441" s="107" t="s">
        <v>48</v>
      </c>
      <c r="I441" s="107" t="s">
        <v>48</v>
      </c>
      <c r="J441" s="107" t="s">
        <v>48</v>
      </c>
      <c r="K441" s="203" t="s">
        <v>48</v>
      </c>
      <c r="L441" s="1"/>
      <c r="M441" s="189" t="str">
        <f t="shared" si="12"/>
        <v>Electricity DistributionPeel Renewable Energy Pty Ltd Network ReliabilityNQR 14Normalised distribution network SAIFI - CBD</v>
      </c>
      <c r="N441" s="190" t="str">
        <f t="shared" si="13"/>
        <v>n/a</v>
      </c>
    </row>
    <row r="442" spans="1:14" hidden="1" x14ac:dyDescent="0.35">
      <c r="A442" s="1" t="s">
        <v>12</v>
      </c>
      <c r="B442" s="1" t="s">
        <v>251</v>
      </c>
      <c r="C442" s="1" t="s">
        <v>114</v>
      </c>
      <c r="D442" s="1" t="s">
        <v>156</v>
      </c>
      <c r="E442" s="1" t="s">
        <v>159</v>
      </c>
      <c r="F442" s="107" t="s">
        <v>48</v>
      </c>
      <c r="G442" s="107" t="s">
        <v>48</v>
      </c>
      <c r="H442" s="107" t="s">
        <v>48</v>
      </c>
      <c r="I442" s="107" t="s">
        <v>48</v>
      </c>
      <c r="J442" s="107">
        <v>0</v>
      </c>
      <c r="K442" s="191">
        <v>3</v>
      </c>
      <c r="L442" s="1"/>
      <c r="M442" s="189" t="str">
        <f t="shared" si="12"/>
        <v>Electricity DistributionPeel Renewable Energy Pty Ltd Network ReliabilityNQR 14Normalised distribution network SAIFI - Urban</v>
      </c>
      <c r="N442" s="190">
        <f t="shared" si="13"/>
        <v>3</v>
      </c>
    </row>
    <row r="443" spans="1:14" hidden="1" x14ac:dyDescent="0.35">
      <c r="A443" s="1" t="s">
        <v>12</v>
      </c>
      <c r="B443" s="1" t="s">
        <v>251</v>
      </c>
      <c r="C443" s="1" t="s">
        <v>114</v>
      </c>
      <c r="D443" s="1" t="s">
        <v>156</v>
      </c>
      <c r="E443" s="1" t="s">
        <v>160</v>
      </c>
      <c r="F443" s="107" t="s">
        <v>48</v>
      </c>
      <c r="G443" s="107" t="s">
        <v>48</v>
      </c>
      <c r="H443" s="107" t="s">
        <v>48</v>
      </c>
      <c r="I443" s="107" t="s">
        <v>48</v>
      </c>
      <c r="J443" s="107" t="s">
        <v>48</v>
      </c>
      <c r="K443" s="203" t="s">
        <v>48</v>
      </c>
      <c r="L443" s="1"/>
      <c r="M443" s="189" t="str">
        <f t="shared" si="12"/>
        <v>Electricity DistributionPeel Renewable Energy Pty Ltd Network ReliabilityNQR 14Normalised distribution network SAIFI - Short Rural</v>
      </c>
      <c r="N443" s="190" t="str">
        <f t="shared" si="13"/>
        <v>n/a</v>
      </c>
    </row>
    <row r="444" spans="1:14" hidden="1" x14ac:dyDescent="0.35">
      <c r="A444" s="1" t="s">
        <v>12</v>
      </c>
      <c r="B444" s="1" t="s">
        <v>251</v>
      </c>
      <c r="C444" s="1" t="s">
        <v>114</v>
      </c>
      <c r="D444" s="1" t="s">
        <v>156</v>
      </c>
      <c r="E444" s="1" t="s">
        <v>161</v>
      </c>
      <c r="F444" s="107" t="s">
        <v>48</v>
      </c>
      <c r="G444" s="107" t="s">
        <v>48</v>
      </c>
      <c r="H444" s="107" t="s">
        <v>48</v>
      </c>
      <c r="I444" s="107" t="s">
        <v>48</v>
      </c>
      <c r="J444" s="107" t="s">
        <v>48</v>
      </c>
      <c r="K444" s="203" t="s">
        <v>48</v>
      </c>
      <c r="L444" s="1"/>
      <c r="M444" s="189" t="str">
        <f t="shared" si="12"/>
        <v>Electricity DistributionPeel Renewable Energy Pty Ltd Network ReliabilityNQR 14Normalised distribution network SAIFI - Long Rural</v>
      </c>
      <c r="N444" s="190" t="str">
        <f t="shared" si="13"/>
        <v>n/a</v>
      </c>
    </row>
    <row r="445" spans="1:14" hidden="1" x14ac:dyDescent="0.35">
      <c r="A445" s="1" t="s">
        <v>12</v>
      </c>
      <c r="B445" s="1" t="s">
        <v>251</v>
      </c>
      <c r="C445" s="1" t="s">
        <v>167</v>
      </c>
      <c r="D445" s="1" t="s">
        <v>168</v>
      </c>
      <c r="E445" s="106" t="s">
        <v>169</v>
      </c>
      <c r="F445" s="107" t="s">
        <v>48</v>
      </c>
      <c r="G445" s="107" t="s">
        <v>48</v>
      </c>
      <c r="H445" s="107" t="s">
        <v>48</v>
      </c>
      <c r="I445" s="107" t="s">
        <v>48</v>
      </c>
      <c r="J445" s="107">
        <v>7</v>
      </c>
      <c r="K445" s="191">
        <v>0</v>
      </c>
      <c r="L445" s="1"/>
      <c r="M445" s="189" t="str">
        <f t="shared" si="12"/>
        <v xml:space="preserve">Electricity DistributionPeel Renewable Energy Pty Ltd Street LightsCCD 24Total number of street lights reported faulty in the metropolitan area </v>
      </c>
      <c r="N445" s="190">
        <f t="shared" si="13"/>
        <v>0</v>
      </c>
    </row>
    <row r="446" spans="1:14" hidden="1" x14ac:dyDescent="0.35">
      <c r="A446" s="1" t="s">
        <v>12</v>
      </c>
      <c r="B446" s="1" t="s">
        <v>251</v>
      </c>
      <c r="C446" s="1" t="s">
        <v>167</v>
      </c>
      <c r="D446" s="1" t="s">
        <v>170</v>
      </c>
      <c r="E446" s="106" t="s">
        <v>171</v>
      </c>
      <c r="F446" s="107" t="s">
        <v>48</v>
      </c>
      <c r="G446" s="107" t="s">
        <v>48</v>
      </c>
      <c r="H446" s="107" t="s">
        <v>48</v>
      </c>
      <c r="I446" s="107" t="s">
        <v>48</v>
      </c>
      <c r="J446" s="107" t="s">
        <v>48</v>
      </c>
      <c r="K446" s="191" t="s">
        <v>48</v>
      </c>
      <c r="L446" s="1"/>
      <c r="M446" s="189" t="str">
        <f t="shared" si="12"/>
        <v xml:space="preserve">Electricity DistributionPeel Renewable Energy Pty Ltd Street LightsCCD 25Total number of street lights reported faulty in the regional area </v>
      </c>
      <c r="N446" s="190" t="str">
        <f t="shared" si="13"/>
        <v>n/a</v>
      </c>
    </row>
    <row r="447" spans="1:14" hidden="1" x14ac:dyDescent="0.35">
      <c r="A447" s="1" t="s">
        <v>12</v>
      </c>
      <c r="B447" s="1" t="s">
        <v>251</v>
      </c>
      <c r="C447" s="1" t="s">
        <v>167</v>
      </c>
      <c r="D447" s="1" t="s">
        <v>172</v>
      </c>
      <c r="E447" s="106" t="s">
        <v>173</v>
      </c>
      <c r="F447" s="107" t="s">
        <v>48</v>
      </c>
      <c r="G447" s="107" t="s">
        <v>48</v>
      </c>
      <c r="H447" s="107" t="s">
        <v>48</v>
      </c>
      <c r="I447" s="107" t="s">
        <v>48</v>
      </c>
      <c r="J447" s="107">
        <v>1</v>
      </c>
      <c r="K447" s="191">
        <v>0</v>
      </c>
      <c r="L447" s="179"/>
      <c r="M447" s="189" t="str">
        <f t="shared" si="12"/>
        <v>Electricity DistributionPeel Renewable Energy Pty Ltd Street LightsCCD 26Total number of street lights not repaired within five (5) days in the metropolitan area</v>
      </c>
      <c r="N447" s="190">
        <f t="shared" si="13"/>
        <v>0</v>
      </c>
    </row>
    <row r="448" spans="1:14" hidden="1" x14ac:dyDescent="0.35">
      <c r="A448" s="1" t="s">
        <v>12</v>
      </c>
      <c r="B448" s="1" t="s">
        <v>251</v>
      </c>
      <c r="C448" s="1" t="s">
        <v>167</v>
      </c>
      <c r="D448" s="1" t="s">
        <v>174</v>
      </c>
      <c r="E448" s="106" t="s">
        <v>175</v>
      </c>
      <c r="F448" s="107" t="s">
        <v>48</v>
      </c>
      <c r="G448" s="107" t="s">
        <v>48</v>
      </c>
      <c r="H448" s="107" t="s">
        <v>48</v>
      </c>
      <c r="I448" s="107" t="s">
        <v>48</v>
      </c>
      <c r="J448" s="107">
        <v>9.1</v>
      </c>
      <c r="K448" s="192">
        <v>0</v>
      </c>
      <c r="L448" s="179"/>
      <c r="M448" s="189" t="str">
        <f t="shared" si="12"/>
        <v>Electricity DistributionPeel Renewable Energy Pty Ltd Street LightsCCD 27Percentage of street lights not repaired within five (5) days in the metropolitan area</v>
      </c>
      <c r="N448" s="190">
        <f t="shared" si="13"/>
        <v>0</v>
      </c>
    </row>
    <row r="449" spans="1:14" hidden="1" x14ac:dyDescent="0.35">
      <c r="A449" s="1" t="s">
        <v>12</v>
      </c>
      <c r="B449" s="1" t="s">
        <v>251</v>
      </c>
      <c r="C449" s="1" t="s">
        <v>167</v>
      </c>
      <c r="D449" s="1" t="s">
        <v>176</v>
      </c>
      <c r="E449" s="106" t="s">
        <v>177</v>
      </c>
      <c r="F449" s="107" t="s">
        <v>48</v>
      </c>
      <c r="G449" s="107" t="s">
        <v>48</v>
      </c>
      <c r="H449" s="107" t="s">
        <v>48</v>
      </c>
      <c r="I449" s="107" t="s">
        <v>48</v>
      </c>
      <c r="J449" s="107" t="s">
        <v>48</v>
      </c>
      <c r="K449" s="191">
        <v>0</v>
      </c>
      <c r="L449" s="1"/>
      <c r="M449" s="189" t="str">
        <f t="shared" si="12"/>
        <v>Electricity DistributionPeel Renewable Energy Pty Ltd Street LightsCCD 28Total number of street lights not repaired within nine (9) days in the regional area</v>
      </c>
      <c r="N449" s="190">
        <f t="shared" si="13"/>
        <v>0</v>
      </c>
    </row>
    <row r="450" spans="1:14" hidden="1" x14ac:dyDescent="0.35">
      <c r="A450" s="1" t="s">
        <v>12</v>
      </c>
      <c r="B450" s="1" t="s">
        <v>251</v>
      </c>
      <c r="C450" s="1" t="s">
        <v>167</v>
      </c>
      <c r="D450" s="1" t="s">
        <v>178</v>
      </c>
      <c r="E450" s="106" t="s">
        <v>179</v>
      </c>
      <c r="F450" s="107" t="s">
        <v>48</v>
      </c>
      <c r="G450" s="107" t="s">
        <v>48</v>
      </c>
      <c r="H450" s="107" t="s">
        <v>48</v>
      </c>
      <c r="I450" s="107" t="s">
        <v>48</v>
      </c>
      <c r="J450" s="107" t="s">
        <v>48</v>
      </c>
      <c r="K450" s="192">
        <v>0</v>
      </c>
      <c r="L450" s="1"/>
      <c r="M450" s="189" t="str">
        <f t="shared" si="12"/>
        <v>Electricity DistributionPeel Renewable Energy Pty Ltd Street LightsCCD 29Percentage of street lights not repaired within nine (9) days in the regional area</v>
      </c>
      <c r="N450" s="190">
        <f t="shared" si="13"/>
        <v>0</v>
      </c>
    </row>
    <row r="451" spans="1:14" hidden="1" x14ac:dyDescent="0.35">
      <c r="A451" s="1" t="s">
        <v>12</v>
      </c>
      <c r="B451" s="1" t="s">
        <v>251</v>
      </c>
      <c r="C451" s="1" t="s">
        <v>167</v>
      </c>
      <c r="D451" s="1" t="s">
        <v>180</v>
      </c>
      <c r="E451" s="106" t="s">
        <v>181</v>
      </c>
      <c r="F451" s="107" t="s">
        <v>48</v>
      </c>
      <c r="G451" s="107" t="s">
        <v>48</v>
      </c>
      <c r="H451" s="107" t="s">
        <v>48</v>
      </c>
      <c r="I451" s="107" t="s">
        <v>48</v>
      </c>
      <c r="J451" s="107">
        <v>11</v>
      </c>
      <c r="K451" s="191">
        <v>11</v>
      </c>
      <c r="L451" s="1"/>
      <c r="M451" s="189" t="str">
        <f t="shared" ref="M451:M482" si="14">A451&amp;B451&amp;C451&amp;D451&amp;E451</f>
        <v>Electricity DistributionPeel Renewable Energy Pty Ltd Street LightsCCD 30Total number of street lights in the metropolitan area</v>
      </c>
      <c r="N451" s="190">
        <f t="shared" ref="N451:N482" si="15">K451</f>
        <v>11</v>
      </c>
    </row>
    <row r="452" spans="1:14" hidden="1" x14ac:dyDescent="0.35">
      <c r="A452" s="1" t="s">
        <v>12</v>
      </c>
      <c r="B452" s="1" t="s">
        <v>251</v>
      </c>
      <c r="C452" s="1" t="s">
        <v>167</v>
      </c>
      <c r="D452" s="1" t="s">
        <v>182</v>
      </c>
      <c r="E452" s="106" t="s">
        <v>183</v>
      </c>
      <c r="F452" s="107" t="s">
        <v>48</v>
      </c>
      <c r="G452" s="107" t="s">
        <v>48</v>
      </c>
      <c r="H452" s="107" t="s">
        <v>48</v>
      </c>
      <c r="I452" s="107" t="s">
        <v>48</v>
      </c>
      <c r="J452" s="107" t="s">
        <v>48</v>
      </c>
      <c r="K452" s="191" t="s">
        <v>48</v>
      </c>
      <c r="L452" s="1"/>
      <c r="M452" s="189" t="str">
        <f t="shared" si="14"/>
        <v>Electricity DistributionPeel Renewable Energy Pty Ltd Street LightsCCD 31Total number of street lights in the regional area</v>
      </c>
      <c r="N452" s="190" t="str">
        <f t="shared" si="15"/>
        <v>n/a</v>
      </c>
    </row>
    <row r="453" spans="1:14" hidden="1" x14ac:dyDescent="0.35">
      <c r="A453" s="1" t="s">
        <v>12</v>
      </c>
      <c r="B453" s="1" t="s">
        <v>251</v>
      </c>
      <c r="C453" s="1" t="s">
        <v>167</v>
      </c>
      <c r="D453" s="1" t="s">
        <v>184</v>
      </c>
      <c r="E453" s="106" t="s">
        <v>185</v>
      </c>
      <c r="F453" s="107" t="s">
        <v>48</v>
      </c>
      <c r="G453" s="107" t="s">
        <v>48</v>
      </c>
      <c r="H453" s="107" t="s">
        <v>48</v>
      </c>
      <c r="I453" s="107" t="s">
        <v>48</v>
      </c>
      <c r="J453" s="107">
        <v>13.6</v>
      </c>
      <c r="K453" s="192" t="s">
        <v>48</v>
      </c>
      <c r="L453" s="1"/>
      <c r="M453" s="189" t="str">
        <f t="shared" si="14"/>
        <v>Electricity DistributionPeel Renewable Energy Pty Ltd Street LightsCCD 32Average number of days to repair faulty street lights in the metropolitan area</v>
      </c>
      <c r="N453" s="190" t="str">
        <f t="shared" si="15"/>
        <v>n/a</v>
      </c>
    </row>
    <row r="454" spans="1:14" hidden="1" x14ac:dyDescent="0.35">
      <c r="A454" s="1" t="s">
        <v>12</v>
      </c>
      <c r="B454" s="1" t="s">
        <v>251</v>
      </c>
      <c r="C454" s="1" t="s">
        <v>167</v>
      </c>
      <c r="D454" s="1" t="s">
        <v>186</v>
      </c>
      <c r="E454" s="106" t="s">
        <v>187</v>
      </c>
      <c r="F454" s="107" t="s">
        <v>48</v>
      </c>
      <c r="G454" s="107" t="s">
        <v>48</v>
      </c>
      <c r="H454" s="107" t="s">
        <v>48</v>
      </c>
      <c r="I454" s="107" t="s">
        <v>48</v>
      </c>
      <c r="J454" s="107" t="s">
        <v>48</v>
      </c>
      <c r="K454" s="192" t="s">
        <v>48</v>
      </c>
      <c r="L454" s="1"/>
      <c r="M454" s="189" t="str">
        <f t="shared" si="14"/>
        <v>Electricity DistributionPeel Renewable Energy Pty Ltd Street LightsCCD 33Average number of days to repair faulty street lights in the regional area</v>
      </c>
      <c r="N454" s="190" t="str">
        <f t="shared" si="15"/>
        <v>n/a</v>
      </c>
    </row>
    <row r="455" spans="1:14" hidden="1" x14ac:dyDescent="0.35">
      <c r="A455" s="1" t="s">
        <v>12</v>
      </c>
      <c r="B455" s="1" t="s">
        <v>251</v>
      </c>
      <c r="C455" s="1" t="s">
        <v>190</v>
      </c>
      <c r="D455" s="1" t="s">
        <v>191</v>
      </c>
      <c r="E455" s="14" t="s">
        <v>192</v>
      </c>
      <c r="F455" s="107" t="s">
        <v>48</v>
      </c>
      <c r="G455" s="107" t="s">
        <v>48</v>
      </c>
      <c r="H455" s="107" t="s">
        <v>48</v>
      </c>
      <c r="I455" s="107" t="s">
        <v>48</v>
      </c>
      <c r="J455" s="107" t="s">
        <v>48</v>
      </c>
      <c r="K455" s="191" t="s">
        <v>48</v>
      </c>
      <c r="L455" s="1"/>
      <c r="M455" s="189" t="str">
        <f t="shared" si="14"/>
        <v>Electricity DistributionPeel Renewable Energy Pty Ltd Network &amp; Asset InformationNQR 42Number of metered supply points - CBD</v>
      </c>
      <c r="N455" s="190" t="str">
        <f t="shared" si="15"/>
        <v>n/a</v>
      </c>
    </row>
    <row r="456" spans="1:14" hidden="1" x14ac:dyDescent="0.35">
      <c r="A456" s="1" t="s">
        <v>12</v>
      </c>
      <c r="B456" s="1" t="s">
        <v>251</v>
      </c>
      <c r="C456" s="1" t="s">
        <v>190</v>
      </c>
      <c r="D456" s="1" t="s">
        <v>191</v>
      </c>
      <c r="E456" s="14" t="s">
        <v>193</v>
      </c>
      <c r="F456" s="107" t="s">
        <v>48</v>
      </c>
      <c r="G456" s="107" t="s">
        <v>48</v>
      </c>
      <c r="H456" s="107" t="s">
        <v>48</v>
      </c>
      <c r="I456" s="107" t="s">
        <v>48</v>
      </c>
      <c r="J456" s="107">
        <v>3</v>
      </c>
      <c r="K456" s="191">
        <v>6</v>
      </c>
      <c r="L456" s="1"/>
      <c r="M456" s="189" t="str">
        <f t="shared" si="14"/>
        <v>Electricity DistributionPeel Renewable Energy Pty Ltd Network &amp; Asset InformationNQR 42Number of metered supply points - Urban</v>
      </c>
      <c r="N456" s="190">
        <f t="shared" si="15"/>
        <v>6</v>
      </c>
    </row>
    <row r="457" spans="1:14" hidden="1" x14ac:dyDescent="0.35">
      <c r="A457" s="1" t="s">
        <v>12</v>
      </c>
      <c r="B457" s="1" t="s">
        <v>251</v>
      </c>
      <c r="C457" s="1" t="s">
        <v>190</v>
      </c>
      <c r="D457" s="1" t="s">
        <v>191</v>
      </c>
      <c r="E457" s="14" t="s">
        <v>195</v>
      </c>
      <c r="F457" s="107" t="s">
        <v>48</v>
      </c>
      <c r="G457" s="107" t="s">
        <v>48</v>
      </c>
      <c r="H457" s="107" t="s">
        <v>48</v>
      </c>
      <c r="I457" s="107" t="s">
        <v>48</v>
      </c>
      <c r="J457" s="107" t="s">
        <v>48</v>
      </c>
      <c r="K457" s="191" t="s">
        <v>48</v>
      </c>
      <c r="L457" s="1"/>
      <c r="M457" s="189" t="str">
        <f t="shared" si="14"/>
        <v>Electricity DistributionPeel Renewable Energy Pty Ltd Network &amp; Asset InformationNQR 42Number of metered supply points - Short Rural</v>
      </c>
      <c r="N457" s="190" t="str">
        <f t="shared" si="15"/>
        <v>n/a</v>
      </c>
    </row>
    <row r="458" spans="1:14" hidden="1" x14ac:dyDescent="0.35">
      <c r="A458" s="1" t="s">
        <v>12</v>
      </c>
      <c r="B458" s="1" t="s">
        <v>251</v>
      </c>
      <c r="C458" s="1" t="s">
        <v>190</v>
      </c>
      <c r="D458" s="1" t="s">
        <v>191</v>
      </c>
      <c r="E458" s="14" t="s">
        <v>196</v>
      </c>
      <c r="F458" s="107" t="s">
        <v>48</v>
      </c>
      <c r="G458" s="107" t="s">
        <v>48</v>
      </c>
      <c r="H458" s="107" t="s">
        <v>48</v>
      </c>
      <c r="I458" s="107" t="s">
        <v>48</v>
      </c>
      <c r="J458" s="107" t="s">
        <v>48</v>
      </c>
      <c r="K458" s="191" t="s">
        <v>48</v>
      </c>
      <c r="L458" s="1"/>
      <c r="M458" s="189" t="str">
        <f t="shared" si="14"/>
        <v>Electricity DistributionPeel Renewable Energy Pty Ltd Network &amp; Asset InformationNQR 42Number of metered supply points - Long Rural</v>
      </c>
      <c r="N458" s="190" t="str">
        <f t="shared" si="15"/>
        <v>n/a</v>
      </c>
    </row>
    <row r="459" spans="1:14" hidden="1" x14ac:dyDescent="0.35">
      <c r="A459" s="1" t="s">
        <v>12</v>
      </c>
      <c r="B459" s="1" t="s">
        <v>251</v>
      </c>
      <c r="C459" s="1" t="s">
        <v>190</v>
      </c>
      <c r="D459" s="1" t="s">
        <v>197</v>
      </c>
      <c r="E459" s="14" t="s">
        <v>198</v>
      </c>
      <c r="F459" s="107" t="s">
        <v>48</v>
      </c>
      <c r="G459" s="107" t="s">
        <v>48</v>
      </c>
      <c r="H459" s="107" t="s">
        <v>48</v>
      </c>
      <c r="I459" s="107" t="s">
        <v>48</v>
      </c>
      <c r="J459" s="107" t="s">
        <v>48</v>
      </c>
      <c r="K459" s="191" t="s">
        <v>48</v>
      </c>
      <c r="L459" s="1"/>
      <c r="M459" s="189" t="str">
        <f t="shared" si="14"/>
        <v>Electricity DistributionPeel Renewable Energy Pty Ltd Network &amp; Asset InformationNQR 43Number of un-metered supply points - CBD</v>
      </c>
      <c r="N459" s="190" t="str">
        <f t="shared" si="15"/>
        <v>n/a</v>
      </c>
    </row>
    <row r="460" spans="1:14" hidden="1" x14ac:dyDescent="0.35">
      <c r="A460" s="1" t="s">
        <v>12</v>
      </c>
      <c r="B460" s="1" t="s">
        <v>251</v>
      </c>
      <c r="C460" s="1" t="s">
        <v>190</v>
      </c>
      <c r="D460" s="1" t="s">
        <v>197</v>
      </c>
      <c r="E460" s="14" t="s">
        <v>199</v>
      </c>
      <c r="F460" s="107" t="s">
        <v>48</v>
      </c>
      <c r="G460" s="107" t="s">
        <v>48</v>
      </c>
      <c r="H460" s="107" t="s">
        <v>48</v>
      </c>
      <c r="I460" s="107" t="s">
        <v>48</v>
      </c>
      <c r="J460" s="107">
        <v>2</v>
      </c>
      <c r="K460" s="191">
        <v>2</v>
      </c>
      <c r="L460" s="1"/>
      <c r="M460" s="189" t="str">
        <f t="shared" si="14"/>
        <v>Electricity DistributionPeel Renewable Energy Pty Ltd Network &amp; Asset InformationNQR 43Number of un-metered supply points - Urban</v>
      </c>
      <c r="N460" s="190">
        <f t="shared" si="15"/>
        <v>2</v>
      </c>
    </row>
    <row r="461" spans="1:14" hidden="1" x14ac:dyDescent="0.35">
      <c r="A461" s="1" t="s">
        <v>12</v>
      </c>
      <c r="B461" s="1" t="s">
        <v>251</v>
      </c>
      <c r="C461" s="1" t="s">
        <v>190</v>
      </c>
      <c r="D461" s="1" t="s">
        <v>197</v>
      </c>
      <c r="E461" s="14" t="s">
        <v>200</v>
      </c>
      <c r="F461" s="107" t="s">
        <v>48</v>
      </c>
      <c r="G461" s="107" t="s">
        <v>48</v>
      </c>
      <c r="H461" s="107" t="s">
        <v>48</v>
      </c>
      <c r="I461" s="107" t="s">
        <v>48</v>
      </c>
      <c r="J461" s="107" t="s">
        <v>48</v>
      </c>
      <c r="K461" s="191" t="s">
        <v>48</v>
      </c>
      <c r="L461" s="1"/>
      <c r="M461" s="189" t="str">
        <f t="shared" si="14"/>
        <v>Electricity DistributionPeel Renewable Energy Pty Ltd Network &amp; Asset InformationNQR 43Number of un-metered supply points - Short Rural</v>
      </c>
      <c r="N461" s="190" t="str">
        <f t="shared" si="15"/>
        <v>n/a</v>
      </c>
    </row>
    <row r="462" spans="1:14" hidden="1" x14ac:dyDescent="0.35">
      <c r="A462" s="1" t="s">
        <v>12</v>
      </c>
      <c r="B462" s="1" t="s">
        <v>251</v>
      </c>
      <c r="C462" s="1" t="s">
        <v>190</v>
      </c>
      <c r="D462" s="1" t="s">
        <v>197</v>
      </c>
      <c r="E462" s="14" t="s">
        <v>201</v>
      </c>
      <c r="F462" s="107" t="s">
        <v>48</v>
      </c>
      <c r="G462" s="107" t="s">
        <v>48</v>
      </c>
      <c r="H462" s="107" t="s">
        <v>48</v>
      </c>
      <c r="I462" s="107" t="s">
        <v>48</v>
      </c>
      <c r="J462" s="107" t="s">
        <v>48</v>
      </c>
      <c r="K462" s="191" t="s">
        <v>48</v>
      </c>
      <c r="L462" s="1"/>
      <c r="M462" s="189" t="str">
        <f t="shared" si="14"/>
        <v>Electricity DistributionPeel Renewable Energy Pty Ltd Network &amp; Asset InformationNQR 43Number of un-metered supply points - Long Rural</v>
      </c>
      <c r="N462" s="190" t="str">
        <f t="shared" si="15"/>
        <v>n/a</v>
      </c>
    </row>
    <row r="463" spans="1:14" hidden="1" x14ac:dyDescent="0.35">
      <c r="A463" s="1" t="s">
        <v>12</v>
      </c>
      <c r="B463" s="1" t="s">
        <v>251</v>
      </c>
      <c r="C463" s="1" t="s">
        <v>190</v>
      </c>
      <c r="D463" s="1" t="s">
        <v>203</v>
      </c>
      <c r="E463" s="14" t="s">
        <v>204</v>
      </c>
      <c r="F463" s="107" t="s">
        <v>48</v>
      </c>
      <c r="G463" s="107" t="s">
        <v>48</v>
      </c>
      <c r="H463" s="107" t="s">
        <v>48</v>
      </c>
      <c r="I463" s="107" t="s">
        <v>48</v>
      </c>
      <c r="J463" s="107" t="s">
        <v>48</v>
      </c>
      <c r="K463" s="191" t="s">
        <v>48</v>
      </c>
      <c r="L463" s="1"/>
      <c r="M463" s="189" t="str">
        <f t="shared" si="14"/>
        <v>Electricity DistributionPeel Renewable Energy Pty Ltd Network &amp; Asset InformationNQR 45Length of overhead distribution line - CBD</v>
      </c>
      <c r="N463" s="190" t="str">
        <f t="shared" si="15"/>
        <v>n/a</v>
      </c>
    </row>
    <row r="464" spans="1:14" hidden="1" x14ac:dyDescent="0.35">
      <c r="A464" s="1" t="s">
        <v>12</v>
      </c>
      <c r="B464" s="1" t="s">
        <v>251</v>
      </c>
      <c r="C464" s="1" t="s">
        <v>190</v>
      </c>
      <c r="D464" s="1" t="s">
        <v>203</v>
      </c>
      <c r="E464" s="14" t="s">
        <v>205</v>
      </c>
      <c r="F464" s="107" t="s">
        <v>48</v>
      </c>
      <c r="G464" s="107" t="s">
        <v>48</v>
      </c>
      <c r="H464" s="107" t="s">
        <v>48</v>
      </c>
      <c r="I464" s="107" t="s">
        <v>48</v>
      </c>
      <c r="J464" s="107" t="s">
        <v>48</v>
      </c>
      <c r="K464" s="191" t="s">
        <v>48</v>
      </c>
      <c r="L464" s="1"/>
      <c r="M464" s="189" t="str">
        <f t="shared" si="14"/>
        <v>Electricity DistributionPeel Renewable Energy Pty Ltd Network &amp; Asset InformationNQR 45Length of overhead distribution line - Urban</v>
      </c>
      <c r="N464" s="190" t="str">
        <f t="shared" si="15"/>
        <v>n/a</v>
      </c>
    </row>
    <row r="465" spans="1:14" hidden="1" x14ac:dyDescent="0.35">
      <c r="A465" s="1" t="s">
        <v>12</v>
      </c>
      <c r="B465" s="1" t="s">
        <v>251</v>
      </c>
      <c r="C465" s="1" t="s">
        <v>190</v>
      </c>
      <c r="D465" s="1" t="s">
        <v>203</v>
      </c>
      <c r="E465" s="14" t="s">
        <v>206</v>
      </c>
      <c r="F465" s="107" t="s">
        <v>48</v>
      </c>
      <c r="G465" s="107" t="s">
        <v>48</v>
      </c>
      <c r="H465" s="107" t="s">
        <v>48</v>
      </c>
      <c r="I465" s="107" t="s">
        <v>48</v>
      </c>
      <c r="J465" s="107" t="s">
        <v>48</v>
      </c>
      <c r="K465" s="191" t="s">
        <v>48</v>
      </c>
      <c r="L465" s="1"/>
      <c r="M465" s="189" t="str">
        <f t="shared" si="14"/>
        <v>Electricity DistributionPeel Renewable Energy Pty Ltd Network &amp; Asset InformationNQR 45Length of overhead distribution line - Short Rural</v>
      </c>
      <c r="N465" s="190" t="str">
        <f t="shared" si="15"/>
        <v>n/a</v>
      </c>
    </row>
    <row r="466" spans="1:14" hidden="1" x14ac:dyDescent="0.35">
      <c r="A466" s="1" t="s">
        <v>12</v>
      </c>
      <c r="B466" s="1" t="s">
        <v>251</v>
      </c>
      <c r="C466" s="1" t="s">
        <v>190</v>
      </c>
      <c r="D466" s="1" t="s">
        <v>203</v>
      </c>
      <c r="E466" s="14" t="s">
        <v>207</v>
      </c>
      <c r="F466" s="107" t="s">
        <v>48</v>
      </c>
      <c r="G466" s="107" t="s">
        <v>48</v>
      </c>
      <c r="H466" s="107" t="s">
        <v>48</v>
      </c>
      <c r="I466" s="107" t="s">
        <v>48</v>
      </c>
      <c r="J466" s="107" t="s">
        <v>48</v>
      </c>
      <c r="K466" s="191" t="s">
        <v>48</v>
      </c>
      <c r="L466" s="1"/>
      <c r="M466" s="189" t="str">
        <f t="shared" si="14"/>
        <v>Electricity DistributionPeel Renewable Energy Pty Ltd Network &amp; Asset InformationNQR 45Length of overhead distribution line - Long Rural</v>
      </c>
      <c r="N466" s="190" t="str">
        <f t="shared" si="15"/>
        <v>n/a</v>
      </c>
    </row>
    <row r="467" spans="1:14" hidden="1" x14ac:dyDescent="0.35">
      <c r="A467" s="1" t="s">
        <v>12</v>
      </c>
      <c r="B467" s="1" t="s">
        <v>251</v>
      </c>
      <c r="C467" s="1" t="s">
        <v>190</v>
      </c>
      <c r="D467" s="1" t="s">
        <v>203</v>
      </c>
      <c r="E467" s="14" t="s">
        <v>209</v>
      </c>
      <c r="F467" s="107" t="s">
        <v>48</v>
      </c>
      <c r="G467" s="107" t="s">
        <v>48</v>
      </c>
      <c r="H467" s="107" t="s">
        <v>48</v>
      </c>
      <c r="I467" s="107" t="s">
        <v>48</v>
      </c>
      <c r="J467" s="107" t="s">
        <v>48</v>
      </c>
      <c r="K467" s="191" t="s">
        <v>48</v>
      </c>
      <c r="L467" s="1"/>
      <c r="M467" s="189" t="str">
        <f t="shared" si="14"/>
        <v>Electricity DistributionPeel Renewable Energy Pty Ltd Network &amp; Asset InformationNQR 45Length of underground distribution line - CBD</v>
      </c>
      <c r="N467" s="190" t="str">
        <f t="shared" si="15"/>
        <v>n/a</v>
      </c>
    </row>
    <row r="468" spans="1:14" hidden="1" x14ac:dyDescent="0.35">
      <c r="A468" s="1" t="s">
        <v>12</v>
      </c>
      <c r="B468" s="1" t="s">
        <v>251</v>
      </c>
      <c r="C468" s="1" t="s">
        <v>190</v>
      </c>
      <c r="D468" s="1" t="s">
        <v>203</v>
      </c>
      <c r="E468" s="14" t="s">
        <v>210</v>
      </c>
      <c r="F468" s="107" t="s">
        <v>48</v>
      </c>
      <c r="G468" s="107" t="s">
        <v>48</v>
      </c>
      <c r="H468" s="107" t="s">
        <v>48</v>
      </c>
      <c r="I468" s="107" t="s">
        <v>48</v>
      </c>
      <c r="J468" s="107" t="s">
        <v>48</v>
      </c>
      <c r="K468" s="191" t="s">
        <v>48</v>
      </c>
      <c r="L468" s="1"/>
      <c r="M468" s="189" t="str">
        <f t="shared" si="14"/>
        <v>Electricity DistributionPeel Renewable Energy Pty Ltd Network &amp; Asset InformationNQR 45Length of underground distribution line - Urban</v>
      </c>
      <c r="N468" s="190" t="str">
        <f t="shared" si="15"/>
        <v>n/a</v>
      </c>
    </row>
    <row r="469" spans="1:14" hidden="1" x14ac:dyDescent="0.35">
      <c r="A469" s="1" t="s">
        <v>12</v>
      </c>
      <c r="B469" s="1" t="s">
        <v>251</v>
      </c>
      <c r="C469" s="1" t="s">
        <v>190</v>
      </c>
      <c r="D469" s="1" t="s">
        <v>203</v>
      </c>
      <c r="E469" s="14" t="s">
        <v>211</v>
      </c>
      <c r="F469" s="107" t="s">
        <v>48</v>
      </c>
      <c r="G469" s="107" t="s">
        <v>48</v>
      </c>
      <c r="H469" s="107" t="s">
        <v>48</v>
      </c>
      <c r="I469" s="107" t="s">
        <v>48</v>
      </c>
      <c r="J469" s="107" t="s">
        <v>48</v>
      </c>
      <c r="K469" s="191" t="s">
        <v>48</v>
      </c>
      <c r="L469" s="1"/>
      <c r="M469" s="189" t="str">
        <f t="shared" si="14"/>
        <v>Electricity DistributionPeel Renewable Energy Pty Ltd Network &amp; Asset InformationNQR 45Length of underground distribution line - Short Rural</v>
      </c>
      <c r="N469" s="190" t="str">
        <f t="shared" si="15"/>
        <v>n/a</v>
      </c>
    </row>
    <row r="470" spans="1:14" hidden="1" x14ac:dyDescent="0.35">
      <c r="A470" s="1" t="s">
        <v>12</v>
      </c>
      <c r="B470" s="1" t="s">
        <v>251</v>
      </c>
      <c r="C470" s="1" t="s">
        <v>190</v>
      </c>
      <c r="D470" s="1" t="s">
        <v>203</v>
      </c>
      <c r="E470" s="14" t="s">
        <v>212</v>
      </c>
      <c r="F470" s="107" t="s">
        <v>48</v>
      </c>
      <c r="G470" s="107" t="s">
        <v>48</v>
      </c>
      <c r="H470" s="107" t="s">
        <v>48</v>
      </c>
      <c r="I470" s="107" t="s">
        <v>48</v>
      </c>
      <c r="J470" s="107" t="s">
        <v>48</v>
      </c>
      <c r="K470" s="191" t="s">
        <v>48</v>
      </c>
      <c r="L470" s="1"/>
      <c r="M470" s="189" t="str">
        <f t="shared" si="14"/>
        <v>Electricity DistributionPeel Renewable Energy Pty Ltd Network &amp; Asset InformationNQR 45Length of underground distribution line - Long Rural</v>
      </c>
      <c r="N470" s="190" t="str">
        <f t="shared" si="15"/>
        <v>n/a</v>
      </c>
    </row>
    <row r="471" spans="1:14" hidden="1" x14ac:dyDescent="0.35">
      <c r="A471" s="1" t="s">
        <v>12</v>
      </c>
      <c r="B471" s="1" t="s">
        <v>251</v>
      </c>
      <c r="C471" s="1" t="s">
        <v>190</v>
      </c>
      <c r="D471" s="1" t="s">
        <v>213</v>
      </c>
      <c r="E471" s="14" t="s">
        <v>214</v>
      </c>
      <c r="F471" s="107" t="s">
        <v>48</v>
      </c>
      <c r="G471" s="107" t="s">
        <v>48</v>
      </c>
      <c r="H471" s="107" t="s">
        <v>48</v>
      </c>
      <c r="I471" s="107" t="s">
        <v>48</v>
      </c>
      <c r="J471" s="107" t="s">
        <v>48</v>
      </c>
      <c r="K471" s="191" t="s">
        <v>48</v>
      </c>
      <c r="L471" s="1"/>
      <c r="M471" s="189" t="str">
        <f t="shared" si="14"/>
        <v>Electricity DistributionPeel Renewable Energy Pty Ltd Network &amp; Asset InformationNQR 46Number of transformers - sub-transmission</v>
      </c>
      <c r="N471" s="190" t="str">
        <f t="shared" si="15"/>
        <v>n/a</v>
      </c>
    </row>
    <row r="472" spans="1:14" hidden="1" x14ac:dyDescent="0.35">
      <c r="A472" s="1" t="s">
        <v>12</v>
      </c>
      <c r="B472" s="1" t="s">
        <v>251</v>
      </c>
      <c r="C472" s="1" t="s">
        <v>190</v>
      </c>
      <c r="D472" s="1" t="s">
        <v>213</v>
      </c>
      <c r="E472" s="14" t="s">
        <v>215</v>
      </c>
      <c r="F472" s="107" t="s">
        <v>48</v>
      </c>
      <c r="G472" s="107" t="s">
        <v>48</v>
      </c>
      <c r="H472" s="107" t="s">
        <v>48</v>
      </c>
      <c r="I472" s="107" t="s">
        <v>48</v>
      </c>
      <c r="J472" s="107">
        <v>4</v>
      </c>
      <c r="K472" s="191">
        <v>4</v>
      </c>
      <c r="L472" s="1"/>
      <c r="M472" s="189" t="str">
        <f t="shared" si="14"/>
        <v>Electricity DistributionPeel Renewable Energy Pty Ltd Network &amp; Asset InformationNQR 46Number of transformers - distribution</v>
      </c>
      <c r="N472" s="190">
        <f t="shared" si="15"/>
        <v>4</v>
      </c>
    </row>
    <row r="473" spans="1:14" hidden="1" x14ac:dyDescent="0.35">
      <c r="A473" s="1" t="s">
        <v>12</v>
      </c>
      <c r="B473" s="1" t="s">
        <v>251</v>
      </c>
      <c r="C473" s="1" t="s">
        <v>190</v>
      </c>
      <c r="D473" s="1" t="s">
        <v>213</v>
      </c>
      <c r="E473" s="14" t="s">
        <v>216</v>
      </c>
      <c r="F473" s="107" t="s">
        <v>48</v>
      </c>
      <c r="G473" s="107" t="s">
        <v>48</v>
      </c>
      <c r="H473" s="107" t="s">
        <v>48</v>
      </c>
      <c r="I473" s="107" t="s">
        <v>48</v>
      </c>
      <c r="J473" s="107" t="s">
        <v>48</v>
      </c>
      <c r="K473" s="191" t="s">
        <v>48</v>
      </c>
      <c r="L473" s="1"/>
      <c r="M473" s="189" t="str">
        <f t="shared" si="14"/>
        <v>Electricity DistributionPeel Renewable Energy Pty Ltd Network &amp; Asset InformationNQR 46Capacity of transformers (MVA) - sub-transmission</v>
      </c>
      <c r="N473" s="190" t="str">
        <f t="shared" si="15"/>
        <v>n/a</v>
      </c>
    </row>
    <row r="474" spans="1:14" hidden="1" x14ac:dyDescent="0.35">
      <c r="A474" s="1" t="s">
        <v>12</v>
      </c>
      <c r="B474" s="1" t="s">
        <v>251</v>
      </c>
      <c r="C474" s="1" t="s">
        <v>190</v>
      </c>
      <c r="D474" s="1" t="s">
        <v>213</v>
      </c>
      <c r="E474" s="14" t="s">
        <v>217</v>
      </c>
      <c r="F474" s="107" t="s">
        <v>48</v>
      </c>
      <c r="G474" s="107" t="s">
        <v>48</v>
      </c>
      <c r="H474" s="107" t="s">
        <v>48</v>
      </c>
      <c r="I474" s="107" t="s">
        <v>48</v>
      </c>
      <c r="J474" s="107">
        <v>2.5</v>
      </c>
      <c r="K474" s="192">
        <v>2.5</v>
      </c>
      <c r="L474" s="1"/>
      <c r="M474" s="189" t="str">
        <f t="shared" si="14"/>
        <v>Electricity DistributionPeel Renewable Energy Pty Ltd Network &amp; Asset InformationNQR 46Capacity of transformers (MVA) - distribution</v>
      </c>
      <c r="N474" s="190">
        <f t="shared" si="15"/>
        <v>2.5</v>
      </c>
    </row>
    <row r="475" spans="1:14" hidden="1" x14ac:dyDescent="0.35">
      <c r="A475" s="1" t="s">
        <v>12</v>
      </c>
      <c r="B475" s="1" t="s">
        <v>251</v>
      </c>
      <c r="C475" s="1" t="s">
        <v>190</v>
      </c>
      <c r="D475" s="1" t="s">
        <v>218</v>
      </c>
      <c r="E475" s="14" t="s">
        <v>219</v>
      </c>
      <c r="F475" s="107" t="s">
        <v>48</v>
      </c>
      <c r="G475" s="107" t="s">
        <v>48</v>
      </c>
      <c r="H475" s="107" t="s">
        <v>48</v>
      </c>
      <c r="I475" s="107" t="s">
        <v>48</v>
      </c>
      <c r="J475" s="107">
        <v>1</v>
      </c>
      <c r="K475" s="192">
        <v>1</v>
      </c>
      <c r="L475" s="1"/>
      <c r="M475" s="189" t="str">
        <f t="shared" si="14"/>
        <v>Electricity DistributionPeel Renewable Energy Pty Ltd Network &amp; Asset InformationNQR 47Total distribution losses (%)</v>
      </c>
      <c r="N475" s="190">
        <f t="shared" si="15"/>
        <v>1</v>
      </c>
    </row>
    <row r="476" spans="1:14" hidden="1" x14ac:dyDescent="0.35">
      <c r="A476" s="1" t="s">
        <v>12</v>
      </c>
      <c r="B476" s="1" t="s">
        <v>251</v>
      </c>
      <c r="C476" s="1" t="s">
        <v>190</v>
      </c>
      <c r="D476" s="1" t="s">
        <v>220</v>
      </c>
      <c r="E476" s="14" t="s">
        <v>221</v>
      </c>
      <c r="F476" s="107" t="s">
        <v>48</v>
      </c>
      <c r="G476" s="107" t="s">
        <v>48</v>
      </c>
      <c r="H476" s="107" t="s">
        <v>48</v>
      </c>
      <c r="I476" s="107" t="s">
        <v>48</v>
      </c>
      <c r="J476" s="107">
        <v>0.24</v>
      </c>
      <c r="K476" s="203">
        <v>0.24</v>
      </c>
      <c r="L476" s="1"/>
      <c r="M476" s="189" t="str">
        <f t="shared" si="14"/>
        <v>Electricity DistributionPeel Renewable Energy Pty Ltd Network &amp; Asset InformationNQR 48Size of network service area (sq km)</v>
      </c>
      <c r="N476" s="190">
        <f t="shared" si="15"/>
        <v>0.24</v>
      </c>
    </row>
    <row r="477" spans="1:14" hidden="1" x14ac:dyDescent="0.35">
      <c r="A477" s="1" t="s">
        <v>12</v>
      </c>
      <c r="B477" s="1" t="s">
        <v>251</v>
      </c>
      <c r="C477" s="1" t="s">
        <v>190</v>
      </c>
      <c r="D477" s="1" t="s">
        <v>222</v>
      </c>
      <c r="E477" s="14" t="s">
        <v>223</v>
      </c>
      <c r="F477" s="107" t="s">
        <v>48</v>
      </c>
      <c r="G477" s="107" t="s">
        <v>48</v>
      </c>
      <c r="H477" s="107" t="s">
        <v>48</v>
      </c>
      <c r="I477" s="107" t="s">
        <v>48</v>
      </c>
      <c r="J477" s="107">
        <v>0</v>
      </c>
      <c r="K477" s="191">
        <v>0</v>
      </c>
      <c r="L477" s="1"/>
      <c r="M477" s="189" t="str">
        <f t="shared" si="14"/>
        <v>Electricity DistributionPeel Renewable Energy Pty Ltd Network &amp; Asset InformationNQR 49Number of poles (Distribution)</v>
      </c>
      <c r="N477" s="190">
        <f t="shared" si="15"/>
        <v>0</v>
      </c>
    </row>
    <row r="478" spans="1:14" hidden="1" x14ac:dyDescent="0.35">
      <c r="A478" s="1" t="s">
        <v>12</v>
      </c>
      <c r="B478" s="1" t="s">
        <v>251</v>
      </c>
      <c r="C478" s="1" t="s">
        <v>190</v>
      </c>
      <c r="D478" s="1" t="s">
        <v>224</v>
      </c>
      <c r="E478" s="14" t="s">
        <v>225</v>
      </c>
      <c r="F478" s="107" t="s">
        <v>48</v>
      </c>
      <c r="G478" s="107" t="s">
        <v>48</v>
      </c>
      <c r="H478" s="107" t="s">
        <v>48</v>
      </c>
      <c r="I478" s="107" t="s">
        <v>48</v>
      </c>
      <c r="J478" s="107">
        <v>0.1</v>
      </c>
      <c r="K478" s="192">
        <v>1</v>
      </c>
      <c r="L478" s="1"/>
      <c r="M478" s="189" t="str">
        <f t="shared" si="14"/>
        <v>Electricity DistributionPeel Renewable Energy Pty Ltd Network &amp; Asset InformationNQR 50Peak demand (MW)</v>
      </c>
      <c r="N478" s="190">
        <f t="shared" si="15"/>
        <v>1</v>
      </c>
    </row>
    <row r="479" spans="1:14" hidden="1" x14ac:dyDescent="0.35">
      <c r="A479" s="1" t="s">
        <v>12</v>
      </c>
      <c r="B479" s="1" t="s">
        <v>251</v>
      </c>
      <c r="C479" s="1" t="s">
        <v>190</v>
      </c>
      <c r="D479" s="1" t="s">
        <v>240</v>
      </c>
      <c r="E479" s="1" t="s">
        <v>241</v>
      </c>
      <c r="F479" s="107" t="s">
        <v>48</v>
      </c>
      <c r="G479" s="107" t="s">
        <v>48</v>
      </c>
      <c r="H479" s="107" t="s">
        <v>48</v>
      </c>
      <c r="I479" s="107" t="s">
        <v>48</v>
      </c>
      <c r="J479" s="107" t="s">
        <v>48</v>
      </c>
      <c r="K479" s="192" t="s">
        <v>48</v>
      </c>
      <c r="L479" s="103"/>
      <c r="M479" s="189" t="str">
        <f t="shared" si="14"/>
        <v>Electricity DistributionPeel Renewable Energy Pty Ltd Network &amp; Asset InformationNQR 44Energy delivered (GWh) - CBD</v>
      </c>
      <c r="N479" s="190" t="str">
        <f t="shared" si="15"/>
        <v>n/a</v>
      </c>
    </row>
    <row r="480" spans="1:14" hidden="1" x14ac:dyDescent="0.35">
      <c r="A480" s="1" t="s">
        <v>12</v>
      </c>
      <c r="B480" s="1" t="s">
        <v>251</v>
      </c>
      <c r="C480" s="1" t="s">
        <v>190</v>
      </c>
      <c r="D480" s="1" t="s">
        <v>240</v>
      </c>
      <c r="E480" s="1" t="s">
        <v>242</v>
      </c>
      <c r="F480" s="107" t="s">
        <v>48</v>
      </c>
      <c r="G480" s="107" t="s">
        <v>48</v>
      </c>
      <c r="H480" s="107" t="s">
        <v>48</v>
      </c>
      <c r="I480" s="107" t="s">
        <v>48</v>
      </c>
      <c r="J480" s="107">
        <v>0.1</v>
      </c>
      <c r="K480" s="192">
        <v>0.1</v>
      </c>
      <c r="L480" s="2"/>
      <c r="M480" s="189" t="str">
        <f t="shared" si="14"/>
        <v>Electricity DistributionPeel Renewable Energy Pty Ltd Network &amp; Asset InformationNQR 44Energy delivered (GWh) - Urban</v>
      </c>
      <c r="N480" s="190">
        <f t="shared" si="15"/>
        <v>0.1</v>
      </c>
    </row>
    <row r="481" spans="1:14" hidden="1" x14ac:dyDescent="0.35">
      <c r="A481" s="1" t="s">
        <v>12</v>
      </c>
      <c r="B481" s="1" t="s">
        <v>251</v>
      </c>
      <c r="C481" s="1" t="s">
        <v>190</v>
      </c>
      <c r="D481" s="1" t="s">
        <v>240</v>
      </c>
      <c r="E481" s="1" t="s">
        <v>243</v>
      </c>
      <c r="F481" s="107" t="s">
        <v>48</v>
      </c>
      <c r="G481" s="107" t="s">
        <v>48</v>
      </c>
      <c r="H481" s="107" t="s">
        <v>48</v>
      </c>
      <c r="I481" s="107" t="s">
        <v>48</v>
      </c>
      <c r="J481" s="107" t="s">
        <v>48</v>
      </c>
      <c r="K481" s="192" t="s">
        <v>48</v>
      </c>
      <c r="L481" s="103"/>
      <c r="M481" s="189" t="str">
        <f t="shared" si="14"/>
        <v>Electricity DistributionPeel Renewable Energy Pty Ltd Network &amp; Asset InformationNQR 44Energy delivered (GWh) - Short Rural</v>
      </c>
      <c r="N481" s="190" t="str">
        <f t="shared" si="15"/>
        <v>n/a</v>
      </c>
    </row>
    <row r="482" spans="1:14" hidden="1" x14ac:dyDescent="0.35">
      <c r="A482" s="1" t="s">
        <v>12</v>
      </c>
      <c r="B482" s="1" t="s">
        <v>251</v>
      </c>
      <c r="C482" s="1" t="s">
        <v>190</v>
      </c>
      <c r="D482" s="1" t="s">
        <v>240</v>
      </c>
      <c r="E482" s="1" t="s">
        <v>244</v>
      </c>
      <c r="F482" s="107" t="s">
        <v>48</v>
      </c>
      <c r="G482" s="107" t="s">
        <v>48</v>
      </c>
      <c r="H482" s="107" t="s">
        <v>48</v>
      </c>
      <c r="I482" s="107" t="s">
        <v>48</v>
      </c>
      <c r="J482" s="107" t="s">
        <v>48</v>
      </c>
      <c r="K482" s="192" t="s">
        <v>48</v>
      </c>
      <c r="L482" s="103"/>
      <c r="M482" s="189" t="str">
        <f t="shared" si="14"/>
        <v>Electricity DistributionPeel Renewable Energy Pty Ltd Network &amp; Asset InformationNQR 44Energy delivered (GWh) - Long Rural</v>
      </c>
      <c r="N482" s="190" t="str">
        <f t="shared" si="15"/>
        <v>n/a</v>
      </c>
    </row>
  </sheetData>
  <autoFilter ref="A1:P482" xr:uid="{B88210B6-3FE8-48EA-888F-93AC4C30CDED}">
    <filterColumn colId="1">
      <filters>
        <filter val="Rottnest Island Authority"/>
      </filters>
    </filterColumn>
  </autoFilter>
  <sortState xmlns:xlrd2="http://schemas.microsoft.com/office/spreadsheetml/2017/richdata2" ref="A2:L373">
    <sortCondition ref="A2:A373"/>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994B7-1E80-4CFE-A788-1E1A260667A4}">
  <sheetPr>
    <tabColor theme="4" tint="0.39997558519241921"/>
  </sheetPr>
  <dimension ref="A1:N482"/>
  <sheetViews>
    <sheetView topLeftCell="E1" zoomScaleNormal="100" workbookViewId="0">
      <pane ySplit="1" topLeftCell="A28" activePane="bottomLeft" state="frozen"/>
      <selection pane="bottomLeft" activeCell="E31" sqref="E31"/>
    </sheetView>
  </sheetViews>
  <sheetFormatPr defaultRowHeight="12.75" x14ac:dyDescent="0.35"/>
  <cols>
    <col min="1" max="1" width="22.5" style="83" customWidth="1"/>
    <col min="2" max="2" width="27.25" style="83" customWidth="1"/>
    <col min="3" max="3" width="21.25" style="83" customWidth="1"/>
    <col min="4" max="4" width="10.375" style="83" customWidth="1"/>
    <col min="5" max="5" width="56.625" style="83" customWidth="1"/>
    <col min="6" max="11" width="11.375" style="81" customWidth="1"/>
    <col min="12" max="12" width="66.25" style="83" customWidth="1"/>
    <col min="13" max="13" width="0" style="189" hidden="1" customWidth="1"/>
    <col min="14" max="14" width="0" style="83" hidden="1" customWidth="1"/>
    <col min="15" max="16384" width="9" style="83"/>
  </cols>
  <sheetData>
    <row r="1" spans="1:14" ht="20.100000000000001" customHeight="1" x14ac:dyDescent="0.35">
      <c r="A1" s="153" t="s">
        <v>0</v>
      </c>
      <c r="B1" s="153" t="s">
        <v>1</v>
      </c>
      <c r="C1" s="153" t="s">
        <v>2</v>
      </c>
      <c r="D1" s="153" t="s">
        <v>3</v>
      </c>
      <c r="E1" s="153" t="s">
        <v>4</v>
      </c>
      <c r="F1" s="154" t="s">
        <v>5</v>
      </c>
      <c r="G1" s="154" t="s">
        <v>6</v>
      </c>
      <c r="H1" s="154" t="s">
        <v>7</v>
      </c>
      <c r="I1" s="154" t="s">
        <v>8</v>
      </c>
      <c r="J1" s="177" t="s">
        <v>9</v>
      </c>
      <c r="K1" s="177" t="s">
        <v>10</v>
      </c>
      <c r="L1" s="155" t="s">
        <v>11</v>
      </c>
      <c r="M1" s="83"/>
    </row>
    <row r="2" spans="1:14" x14ac:dyDescent="0.35">
      <c r="A2" s="1" t="s">
        <v>12</v>
      </c>
      <c r="B2" s="1" t="s">
        <v>13</v>
      </c>
      <c r="C2" s="3" t="s">
        <v>14</v>
      </c>
      <c r="D2" s="4" t="s">
        <v>15</v>
      </c>
      <c r="E2" s="18" t="s">
        <v>16</v>
      </c>
      <c r="F2" s="5">
        <v>549</v>
      </c>
      <c r="G2" s="5">
        <v>381</v>
      </c>
      <c r="H2" s="5">
        <v>264</v>
      </c>
      <c r="I2" s="33">
        <v>200</v>
      </c>
      <c r="J2" s="33">
        <v>331</v>
      </c>
      <c r="K2" s="33">
        <f>VLOOKUP(M2,'Complete dataset 2021-22'!M:N,2,FALSE)</f>
        <v>336</v>
      </c>
      <c r="M2" s="189" t="str">
        <f>A2&amp;B2&amp;C2&amp;D2&amp;E2</f>
        <v>Electricity DistributionHorizon PowerCustomer ConnectionsCCD 1Total number of new connections provided</v>
      </c>
      <c r="N2" s="190">
        <f>K2</f>
        <v>336</v>
      </c>
    </row>
    <row r="3" spans="1:14" ht="15" customHeight="1" x14ac:dyDescent="0.35">
      <c r="A3" s="1" t="s">
        <v>12</v>
      </c>
      <c r="B3" s="1" t="s">
        <v>13</v>
      </c>
      <c r="C3" s="3" t="s">
        <v>14</v>
      </c>
      <c r="D3" s="4" t="s">
        <v>17</v>
      </c>
      <c r="E3" s="18" t="s">
        <v>18</v>
      </c>
      <c r="F3" s="5">
        <v>0</v>
      </c>
      <c r="G3" s="5">
        <v>0</v>
      </c>
      <c r="H3" s="5">
        <v>0</v>
      </c>
      <c r="I3" s="33">
        <v>0</v>
      </c>
      <c r="J3" s="33">
        <v>4</v>
      </c>
      <c r="K3" s="33">
        <f>VLOOKUP(M3,'Complete dataset 2021-22'!M:N,2,FALSE)</f>
        <v>0</v>
      </c>
      <c r="M3" s="189" t="str">
        <f t="shared" ref="M3:M43" si="0">A3&amp;B3&amp;C3&amp;D3&amp;E3</f>
        <v>Electricity DistributionHorizon PowerCustomer ConnectionsCCD 2Total number of new connections not provided on or before the agreed date</v>
      </c>
      <c r="N3" s="190">
        <f t="shared" ref="N3:N43" si="1">K3</f>
        <v>0</v>
      </c>
    </row>
    <row r="4" spans="1:14" ht="15" customHeight="1" x14ac:dyDescent="0.35">
      <c r="A4" s="1" t="s">
        <v>12</v>
      </c>
      <c r="B4" s="1" t="s">
        <v>13</v>
      </c>
      <c r="C4" s="3" t="s">
        <v>14</v>
      </c>
      <c r="D4" s="4" t="s">
        <v>19</v>
      </c>
      <c r="E4" s="18" t="s">
        <v>20</v>
      </c>
      <c r="F4" s="34">
        <v>0</v>
      </c>
      <c r="G4" s="34">
        <v>0</v>
      </c>
      <c r="H4" s="34">
        <v>0</v>
      </c>
      <c r="I4" s="34">
        <v>0</v>
      </c>
      <c r="J4" s="34">
        <v>1.2</v>
      </c>
      <c r="K4" s="33">
        <f>VLOOKUP(M4,'Complete dataset 2021-22'!M:N,2,FALSE)</f>
        <v>0</v>
      </c>
      <c r="M4" s="189" t="str">
        <f t="shared" si="0"/>
        <v>Electricity DistributionHorizon PowerCustomer ConnectionsCCD 3Percentage of new connections not provided on or before the agreed date</v>
      </c>
      <c r="N4" s="190">
        <f t="shared" si="1"/>
        <v>0</v>
      </c>
    </row>
    <row r="5" spans="1:14" x14ac:dyDescent="0.35">
      <c r="A5" s="1" t="s">
        <v>12</v>
      </c>
      <c r="B5" s="1" t="s">
        <v>13</v>
      </c>
      <c r="C5" s="3" t="s">
        <v>14</v>
      </c>
      <c r="D5" s="4" t="s">
        <v>21</v>
      </c>
      <c r="E5" s="18" t="s">
        <v>22</v>
      </c>
      <c r="F5" s="6">
        <v>10158</v>
      </c>
      <c r="G5" s="6">
        <v>9084</v>
      </c>
      <c r="H5" s="6">
        <v>9024</v>
      </c>
      <c r="I5" s="48">
        <v>6797</v>
      </c>
      <c r="J5" s="48">
        <v>4769</v>
      </c>
      <c r="K5" s="33">
        <f>VLOOKUP(M5,'Complete dataset 2021-22'!M:N,2,FALSE)</f>
        <v>7836</v>
      </c>
      <c r="M5" s="189" t="str">
        <f t="shared" si="0"/>
        <v>Electricity DistributionHorizon PowerCustomer ConnectionsCCD 4Total number of reconnections provided</v>
      </c>
      <c r="N5" s="190">
        <f t="shared" si="1"/>
        <v>7836</v>
      </c>
    </row>
    <row r="6" spans="1:14" ht="15" customHeight="1" x14ac:dyDescent="0.35">
      <c r="A6" s="1" t="s">
        <v>12</v>
      </c>
      <c r="B6" s="1" t="s">
        <v>13</v>
      </c>
      <c r="C6" s="3" t="s">
        <v>14</v>
      </c>
      <c r="D6" s="4" t="s">
        <v>23</v>
      </c>
      <c r="E6" s="18" t="s">
        <v>24</v>
      </c>
      <c r="F6" s="5">
        <v>0</v>
      </c>
      <c r="G6" s="5">
        <v>0</v>
      </c>
      <c r="H6" s="5">
        <v>0</v>
      </c>
      <c r="I6" s="33">
        <v>0</v>
      </c>
      <c r="J6" s="33">
        <v>2</v>
      </c>
      <c r="K6" s="33">
        <f>VLOOKUP(M6,'Complete dataset 2021-22'!M:N,2,FALSE)</f>
        <v>1</v>
      </c>
      <c r="M6" s="189" t="str">
        <f t="shared" si="0"/>
        <v>Electricity DistributionHorizon PowerCustomer ConnectionsCCD 5Total number of reconnections that were not provided within the prescribed timeframe</v>
      </c>
      <c r="N6" s="190">
        <f t="shared" si="1"/>
        <v>1</v>
      </c>
    </row>
    <row r="7" spans="1:14" ht="15" customHeight="1" x14ac:dyDescent="0.35">
      <c r="A7" s="1" t="s">
        <v>12</v>
      </c>
      <c r="B7" s="1" t="s">
        <v>13</v>
      </c>
      <c r="C7" s="3" t="s">
        <v>14</v>
      </c>
      <c r="D7" s="4" t="s">
        <v>25</v>
      </c>
      <c r="E7" s="18" t="s">
        <v>26</v>
      </c>
      <c r="F7" s="8">
        <v>0</v>
      </c>
      <c r="G7" s="8">
        <v>0</v>
      </c>
      <c r="H7" s="8">
        <v>0</v>
      </c>
      <c r="I7" s="34">
        <v>0</v>
      </c>
      <c r="J7" s="34">
        <v>0</v>
      </c>
      <c r="K7" s="33">
        <f>VLOOKUP(M7,'Complete dataset 2021-22'!M:N,2,FALSE)</f>
        <v>0</v>
      </c>
      <c r="M7" s="189" t="str">
        <f t="shared" si="0"/>
        <v>Electricity DistributionHorizon PowerCustomer ConnectionsCCD 6Percentage of reconnections that were not provided within the prescribed timeframe</v>
      </c>
      <c r="N7" s="190">
        <f t="shared" si="1"/>
        <v>0</v>
      </c>
    </row>
    <row r="8" spans="1:14" x14ac:dyDescent="0.35">
      <c r="A8" s="1" t="s">
        <v>12</v>
      </c>
      <c r="B8" s="1" t="s">
        <v>13</v>
      </c>
      <c r="C8" s="3" t="s">
        <v>14</v>
      </c>
      <c r="D8" s="4" t="s">
        <v>27</v>
      </c>
      <c r="E8" s="18" t="s">
        <v>28</v>
      </c>
      <c r="F8" s="48">
        <v>48748</v>
      </c>
      <c r="G8" s="48">
        <v>48981</v>
      </c>
      <c r="H8" s="48">
        <v>50635</v>
      </c>
      <c r="I8" s="48">
        <v>48243</v>
      </c>
      <c r="J8" s="48">
        <v>51951</v>
      </c>
      <c r="K8" s="33">
        <f>VLOOKUP(M8,'Complete dataset 2021-22'!M:N,2,FALSE)</f>
        <v>52311</v>
      </c>
      <c r="M8" s="189" t="str">
        <f t="shared" si="0"/>
        <v>Electricity DistributionHorizon PowerCustomer ConnectionsCCD 7Total number of connections on the distribution system(s)</v>
      </c>
      <c r="N8" s="190">
        <f t="shared" si="1"/>
        <v>52311</v>
      </c>
    </row>
    <row r="9" spans="1:14" x14ac:dyDescent="0.35">
      <c r="A9" s="1" t="s">
        <v>12</v>
      </c>
      <c r="B9" s="1" t="s">
        <v>29</v>
      </c>
      <c r="C9" s="3" t="s">
        <v>14</v>
      </c>
      <c r="D9" s="4" t="s">
        <v>15</v>
      </c>
      <c r="E9" s="18" t="s">
        <v>16</v>
      </c>
      <c r="F9" s="5">
        <v>1</v>
      </c>
      <c r="G9" s="5">
        <v>0</v>
      </c>
      <c r="H9" s="5">
        <v>1</v>
      </c>
      <c r="I9" s="5">
        <v>0</v>
      </c>
      <c r="J9" s="5">
        <v>0</v>
      </c>
      <c r="K9" s="33">
        <f>VLOOKUP(M9,'Complete dataset 2021-22'!M:N,2,FALSE)</f>
        <v>0</v>
      </c>
      <c r="M9" s="189" t="str">
        <f t="shared" si="0"/>
        <v>Electricity DistributionRottnest Island AuthorityCustomer ConnectionsCCD 1Total number of new connections provided</v>
      </c>
      <c r="N9" s="190">
        <f t="shared" si="1"/>
        <v>0</v>
      </c>
    </row>
    <row r="10" spans="1:14" x14ac:dyDescent="0.35">
      <c r="A10" s="1" t="s">
        <v>12</v>
      </c>
      <c r="B10" s="1" t="s">
        <v>29</v>
      </c>
      <c r="C10" s="3" t="s">
        <v>14</v>
      </c>
      <c r="D10" s="4" t="s">
        <v>17</v>
      </c>
      <c r="E10" s="18" t="s">
        <v>18</v>
      </c>
      <c r="F10" s="33">
        <v>0</v>
      </c>
      <c r="G10" s="33">
        <v>0</v>
      </c>
      <c r="H10" s="33">
        <v>0</v>
      </c>
      <c r="I10" s="33">
        <v>0</v>
      </c>
      <c r="J10" s="33">
        <v>0</v>
      </c>
      <c r="K10" s="33">
        <f>VLOOKUP(M10,'Complete dataset 2021-22'!M:N,2,FALSE)</f>
        <v>0</v>
      </c>
      <c r="M10" s="189" t="str">
        <f t="shared" si="0"/>
        <v>Electricity DistributionRottnest Island AuthorityCustomer ConnectionsCCD 2Total number of new connections not provided on or before the agreed date</v>
      </c>
      <c r="N10" s="190">
        <f t="shared" si="1"/>
        <v>0</v>
      </c>
    </row>
    <row r="11" spans="1:14" x14ac:dyDescent="0.35">
      <c r="A11" s="1" t="s">
        <v>12</v>
      </c>
      <c r="B11" s="1" t="s">
        <v>29</v>
      </c>
      <c r="C11" s="3" t="s">
        <v>14</v>
      </c>
      <c r="D11" s="4" t="s">
        <v>19</v>
      </c>
      <c r="E11" s="18" t="s">
        <v>20</v>
      </c>
      <c r="F11" s="34">
        <v>0</v>
      </c>
      <c r="G11" s="34">
        <v>0</v>
      </c>
      <c r="H11" s="34">
        <v>0</v>
      </c>
      <c r="I11" s="34">
        <v>0</v>
      </c>
      <c r="J11" s="34">
        <v>0</v>
      </c>
      <c r="K11" s="33">
        <f>VLOOKUP(M11,'Complete dataset 2021-22'!M:N,2,FALSE)</f>
        <v>0</v>
      </c>
      <c r="M11" s="189" t="str">
        <f t="shared" si="0"/>
        <v>Electricity DistributionRottnest Island AuthorityCustomer ConnectionsCCD 3Percentage of new connections not provided on or before the agreed date</v>
      </c>
      <c r="N11" s="190">
        <f t="shared" si="1"/>
        <v>0</v>
      </c>
    </row>
    <row r="12" spans="1:14" x14ac:dyDescent="0.35">
      <c r="A12" s="1" t="s">
        <v>12</v>
      </c>
      <c r="B12" s="1" t="s">
        <v>29</v>
      </c>
      <c r="C12" s="3" t="s">
        <v>14</v>
      </c>
      <c r="D12" s="4" t="s">
        <v>21</v>
      </c>
      <c r="E12" s="18" t="s">
        <v>22</v>
      </c>
      <c r="F12" s="33">
        <v>0</v>
      </c>
      <c r="G12" s="33">
        <v>0</v>
      </c>
      <c r="H12" s="33">
        <v>0</v>
      </c>
      <c r="I12" s="33">
        <v>0</v>
      </c>
      <c r="J12" s="33">
        <v>0</v>
      </c>
      <c r="K12" s="33">
        <f>VLOOKUP(M12,'Complete dataset 2021-22'!M:N,2,FALSE)</f>
        <v>0</v>
      </c>
      <c r="M12" s="189" t="str">
        <f t="shared" si="0"/>
        <v>Electricity DistributionRottnest Island AuthorityCustomer ConnectionsCCD 4Total number of reconnections provided</v>
      </c>
      <c r="N12" s="190">
        <f t="shared" si="1"/>
        <v>0</v>
      </c>
    </row>
    <row r="13" spans="1:14" x14ac:dyDescent="0.35">
      <c r="A13" s="1" t="s">
        <v>12</v>
      </c>
      <c r="B13" s="1" t="s">
        <v>29</v>
      </c>
      <c r="C13" s="3" t="s">
        <v>14</v>
      </c>
      <c r="D13" s="4" t="s">
        <v>23</v>
      </c>
      <c r="E13" s="18" t="s">
        <v>24</v>
      </c>
      <c r="F13" s="33">
        <v>0</v>
      </c>
      <c r="G13" s="33">
        <v>0</v>
      </c>
      <c r="H13" s="33">
        <v>0</v>
      </c>
      <c r="I13" s="33">
        <v>0</v>
      </c>
      <c r="J13" s="33">
        <v>0</v>
      </c>
      <c r="K13" s="33">
        <f>VLOOKUP(M13,'Complete dataset 2021-22'!M:N,2,FALSE)</f>
        <v>0</v>
      </c>
      <c r="M13" s="189" t="str">
        <f t="shared" si="0"/>
        <v>Electricity DistributionRottnest Island AuthorityCustomer ConnectionsCCD 5Total number of reconnections that were not provided within the prescribed timeframe</v>
      </c>
      <c r="N13" s="190">
        <f t="shared" si="1"/>
        <v>0</v>
      </c>
    </row>
    <row r="14" spans="1:14" x14ac:dyDescent="0.35">
      <c r="A14" s="1" t="s">
        <v>12</v>
      </c>
      <c r="B14" s="1" t="s">
        <v>29</v>
      </c>
      <c r="C14" s="3" t="s">
        <v>14</v>
      </c>
      <c r="D14" s="4" t="s">
        <v>25</v>
      </c>
      <c r="E14" s="18" t="s">
        <v>26</v>
      </c>
      <c r="F14" s="34">
        <v>0</v>
      </c>
      <c r="G14" s="34">
        <v>0</v>
      </c>
      <c r="H14" s="34">
        <v>0</v>
      </c>
      <c r="I14" s="34">
        <v>0</v>
      </c>
      <c r="J14" s="34">
        <v>0</v>
      </c>
      <c r="K14" s="33">
        <f>VLOOKUP(M14,'Complete dataset 2021-22'!M:N,2,FALSE)</f>
        <v>0</v>
      </c>
      <c r="M14" s="189" t="str">
        <f t="shared" si="0"/>
        <v>Electricity DistributionRottnest Island AuthorityCustomer ConnectionsCCD 6Percentage of reconnections that were not provided within the prescribed timeframe</v>
      </c>
      <c r="N14" s="190">
        <f t="shared" si="1"/>
        <v>0</v>
      </c>
    </row>
    <row r="15" spans="1:14" x14ac:dyDescent="0.35">
      <c r="A15" s="1" t="s">
        <v>12</v>
      </c>
      <c r="B15" s="1" t="s">
        <v>29</v>
      </c>
      <c r="C15" s="3" t="s">
        <v>14</v>
      </c>
      <c r="D15" s="4" t="s">
        <v>27</v>
      </c>
      <c r="E15" s="18" t="s">
        <v>28</v>
      </c>
      <c r="F15" s="33">
        <v>528</v>
      </c>
      <c r="G15" s="33">
        <v>528</v>
      </c>
      <c r="H15" s="33">
        <v>529</v>
      </c>
      <c r="I15" s="33">
        <v>529</v>
      </c>
      <c r="J15" s="33">
        <v>529</v>
      </c>
      <c r="K15" s="33">
        <f>VLOOKUP(M15,'Complete dataset 2021-22'!M:N,2,FALSE)</f>
        <v>529</v>
      </c>
      <c r="M15" s="189" t="str">
        <f t="shared" si="0"/>
        <v>Electricity DistributionRottnest Island AuthorityCustomer ConnectionsCCD 7Total number of connections on the distribution system(s)</v>
      </c>
      <c r="N15" s="190">
        <f t="shared" si="1"/>
        <v>529</v>
      </c>
    </row>
    <row r="16" spans="1:14" x14ac:dyDescent="0.35">
      <c r="A16" s="1" t="s">
        <v>12</v>
      </c>
      <c r="B16" s="1" t="s">
        <v>30</v>
      </c>
      <c r="C16" s="3" t="s">
        <v>14</v>
      </c>
      <c r="D16" s="4" t="s">
        <v>15</v>
      </c>
      <c r="E16" s="18" t="s">
        <v>16</v>
      </c>
      <c r="F16" s="6">
        <v>25029</v>
      </c>
      <c r="G16" s="6">
        <v>19406</v>
      </c>
      <c r="H16" s="6">
        <v>16107</v>
      </c>
      <c r="I16" s="48">
        <v>14232</v>
      </c>
      <c r="J16" s="48">
        <v>17811</v>
      </c>
      <c r="K16" s="33">
        <f>VLOOKUP(M16,'Complete dataset 2021-22'!M:N,2,FALSE)</f>
        <v>18196</v>
      </c>
      <c r="M16" s="189" t="str">
        <f t="shared" si="0"/>
        <v>Electricity DistributionWestern PowerCustomer ConnectionsCCD 1Total number of new connections provided</v>
      </c>
      <c r="N16" s="190">
        <f t="shared" si="1"/>
        <v>18196</v>
      </c>
    </row>
    <row r="17" spans="1:14" x14ac:dyDescent="0.35">
      <c r="A17" s="1" t="s">
        <v>12</v>
      </c>
      <c r="B17" s="1" t="s">
        <v>30</v>
      </c>
      <c r="C17" s="3" t="s">
        <v>14</v>
      </c>
      <c r="D17" s="4" t="s">
        <v>17</v>
      </c>
      <c r="E17" s="18" t="s">
        <v>18</v>
      </c>
      <c r="F17" s="5">
        <v>91</v>
      </c>
      <c r="G17" s="5">
        <v>71</v>
      </c>
      <c r="H17" s="5">
        <v>46</v>
      </c>
      <c r="I17" s="33">
        <v>45</v>
      </c>
      <c r="J17" s="33">
        <v>37</v>
      </c>
      <c r="K17" s="33">
        <f>VLOOKUP(M17,'Complete dataset 2021-22'!M:N,2,FALSE)</f>
        <v>42</v>
      </c>
      <c r="M17" s="189" t="str">
        <f t="shared" si="0"/>
        <v>Electricity DistributionWestern PowerCustomer ConnectionsCCD 2Total number of new connections not provided on or before the agreed date</v>
      </c>
      <c r="N17" s="190">
        <f t="shared" si="1"/>
        <v>42</v>
      </c>
    </row>
    <row r="18" spans="1:14" x14ac:dyDescent="0.35">
      <c r="A18" s="1" t="s">
        <v>12</v>
      </c>
      <c r="B18" s="1" t="s">
        <v>30</v>
      </c>
      <c r="C18" s="3" t="s">
        <v>14</v>
      </c>
      <c r="D18" s="4" t="s">
        <v>19</v>
      </c>
      <c r="E18" s="18" t="s">
        <v>20</v>
      </c>
      <c r="F18" s="34">
        <v>0.36357824923089216</v>
      </c>
      <c r="G18" s="34">
        <v>0.36586622694012161</v>
      </c>
      <c r="H18" s="34">
        <v>0.3</v>
      </c>
      <c r="I18" s="34">
        <v>0.3</v>
      </c>
      <c r="J18" s="34">
        <v>0.2</v>
      </c>
      <c r="K18" s="33">
        <f>VLOOKUP(M18,'Complete dataset 2021-22'!M:N,2,FALSE)</f>
        <v>0.23</v>
      </c>
      <c r="M18" s="189" t="str">
        <f t="shared" si="0"/>
        <v>Electricity DistributionWestern PowerCustomer ConnectionsCCD 3Percentage of new connections not provided on or before the agreed date</v>
      </c>
      <c r="N18" s="190">
        <f t="shared" si="1"/>
        <v>0.23</v>
      </c>
    </row>
    <row r="19" spans="1:14" x14ac:dyDescent="0.35">
      <c r="A19" s="1" t="s">
        <v>12</v>
      </c>
      <c r="B19" s="1" t="s">
        <v>30</v>
      </c>
      <c r="C19" s="3" t="s">
        <v>14</v>
      </c>
      <c r="D19" s="4" t="s">
        <v>21</v>
      </c>
      <c r="E19" s="18" t="s">
        <v>22</v>
      </c>
      <c r="F19" s="6">
        <v>22313</v>
      </c>
      <c r="G19" s="6">
        <v>30485</v>
      </c>
      <c r="H19" s="6">
        <v>49224</v>
      </c>
      <c r="I19" s="48">
        <v>34557</v>
      </c>
      <c r="J19" s="48">
        <v>8689</v>
      </c>
      <c r="K19" s="33">
        <f>VLOOKUP(M19,'Complete dataset 2021-22'!M:N,2,FALSE)</f>
        <v>27500</v>
      </c>
      <c r="M19" s="189" t="str">
        <f t="shared" si="0"/>
        <v>Electricity DistributionWestern PowerCustomer ConnectionsCCD 4Total number of reconnections provided</v>
      </c>
      <c r="N19" s="190">
        <f t="shared" si="1"/>
        <v>27500</v>
      </c>
    </row>
    <row r="20" spans="1:14" x14ac:dyDescent="0.35">
      <c r="A20" s="1" t="s">
        <v>12</v>
      </c>
      <c r="B20" s="1" t="s">
        <v>30</v>
      </c>
      <c r="C20" s="3" t="s">
        <v>14</v>
      </c>
      <c r="D20" s="4" t="s">
        <v>23</v>
      </c>
      <c r="E20" s="18" t="s">
        <v>24</v>
      </c>
      <c r="F20" s="5">
        <v>222</v>
      </c>
      <c r="G20" s="5">
        <v>205</v>
      </c>
      <c r="H20" s="5">
        <v>367</v>
      </c>
      <c r="I20" s="33">
        <v>342</v>
      </c>
      <c r="J20" s="33">
        <v>41</v>
      </c>
      <c r="K20" s="33">
        <f>VLOOKUP(M20,'Complete dataset 2021-22'!M:N,2,FALSE)</f>
        <v>134</v>
      </c>
      <c r="M20" s="189" t="str">
        <f t="shared" si="0"/>
        <v>Electricity DistributionWestern PowerCustomer ConnectionsCCD 5Total number of reconnections that were not provided within the prescribed timeframe</v>
      </c>
      <c r="N20" s="190">
        <f t="shared" si="1"/>
        <v>134</v>
      </c>
    </row>
    <row r="21" spans="1:14" x14ac:dyDescent="0.35">
      <c r="A21" s="1" t="s">
        <v>12</v>
      </c>
      <c r="B21" s="1" t="s">
        <v>30</v>
      </c>
      <c r="C21" s="3" t="s">
        <v>14</v>
      </c>
      <c r="D21" s="4" t="s">
        <v>25</v>
      </c>
      <c r="E21" s="18" t="s">
        <v>26</v>
      </c>
      <c r="F21" s="8">
        <v>1</v>
      </c>
      <c r="G21" s="8">
        <v>0.7</v>
      </c>
      <c r="H21" s="8">
        <v>0.7</v>
      </c>
      <c r="I21" s="34">
        <v>1</v>
      </c>
      <c r="J21" s="34">
        <v>0.5</v>
      </c>
      <c r="K21" s="33">
        <f>VLOOKUP(M21,'Complete dataset 2021-22'!M:N,2,FALSE)</f>
        <v>0.49</v>
      </c>
      <c r="M21" s="189" t="str">
        <f t="shared" si="0"/>
        <v>Electricity DistributionWestern PowerCustomer ConnectionsCCD 6Percentage of reconnections that were not provided within the prescribed timeframe</v>
      </c>
      <c r="N21" s="190">
        <f t="shared" si="1"/>
        <v>0.49</v>
      </c>
    </row>
    <row r="22" spans="1:14" x14ac:dyDescent="0.35">
      <c r="A22" s="1" t="s">
        <v>12</v>
      </c>
      <c r="B22" s="1" t="s">
        <v>30</v>
      </c>
      <c r="C22" s="3" t="s">
        <v>14</v>
      </c>
      <c r="D22" s="4" t="s">
        <v>27</v>
      </c>
      <c r="E22" s="18" t="s">
        <v>28</v>
      </c>
      <c r="F22" s="48">
        <v>1128334</v>
      </c>
      <c r="G22" s="48">
        <v>1141308</v>
      </c>
      <c r="H22" s="48">
        <v>1152904</v>
      </c>
      <c r="I22" s="48">
        <v>1162601</v>
      </c>
      <c r="J22" s="48">
        <v>1175528</v>
      </c>
      <c r="K22" s="33">
        <f>VLOOKUP(M22,'Complete dataset 2021-22'!M:N,2,FALSE)</f>
        <v>1187153</v>
      </c>
      <c r="M22" s="189" t="str">
        <f t="shared" si="0"/>
        <v>Electricity DistributionWestern PowerCustomer ConnectionsCCD 7Total number of connections on the distribution system(s)</v>
      </c>
      <c r="N22" s="190">
        <f t="shared" si="1"/>
        <v>1187153</v>
      </c>
    </row>
    <row r="23" spans="1:14" x14ac:dyDescent="0.35">
      <c r="A23" s="1" t="s">
        <v>32</v>
      </c>
      <c r="B23" s="1" t="s">
        <v>33</v>
      </c>
      <c r="C23" s="3" t="s">
        <v>14</v>
      </c>
      <c r="D23" s="4" t="s">
        <v>34</v>
      </c>
      <c r="E23" s="18" t="s">
        <v>16</v>
      </c>
      <c r="F23" s="6">
        <v>16814</v>
      </c>
      <c r="G23" s="6">
        <v>13555</v>
      </c>
      <c r="H23" s="6">
        <v>12758</v>
      </c>
      <c r="I23" s="6">
        <v>11334</v>
      </c>
      <c r="J23" s="6">
        <v>11040</v>
      </c>
      <c r="K23" s="33">
        <f>VLOOKUP(M23,'Complete dataset 2021-22'!M:N,2,FALSE)</f>
        <v>12418</v>
      </c>
      <c r="M23" s="189" t="str">
        <f t="shared" si="0"/>
        <v>Gas DistributionATCO Gas AustraliaCustomer ConnectionsD 1Total number of new connections provided</v>
      </c>
      <c r="N23" s="190">
        <f t="shared" si="1"/>
        <v>12418</v>
      </c>
    </row>
    <row r="24" spans="1:14" x14ac:dyDescent="0.35">
      <c r="A24" s="1" t="s">
        <v>32</v>
      </c>
      <c r="B24" s="1" t="s">
        <v>33</v>
      </c>
      <c r="C24" s="3" t="s">
        <v>14</v>
      </c>
      <c r="D24" s="4" t="s">
        <v>36</v>
      </c>
      <c r="E24" s="18" t="s">
        <v>37</v>
      </c>
      <c r="F24" s="5">
        <v>0</v>
      </c>
      <c r="G24" s="5">
        <v>3</v>
      </c>
      <c r="H24" s="5">
        <v>0</v>
      </c>
      <c r="I24" s="33">
        <v>0</v>
      </c>
      <c r="J24" s="33">
        <v>2</v>
      </c>
      <c r="K24" s="33">
        <v>0</v>
      </c>
      <c r="M24" s="189" t="str">
        <f t="shared" si="0"/>
        <v>Gas DistributionATCO Gas AustraliaCustomer ConnectionsD 2Total number of new connections that were not provided on or before the agreed date</v>
      </c>
      <c r="N24" s="190">
        <f t="shared" si="1"/>
        <v>0</v>
      </c>
    </row>
    <row r="25" spans="1:14" x14ac:dyDescent="0.35">
      <c r="A25" s="1" t="s">
        <v>32</v>
      </c>
      <c r="B25" s="1" t="s">
        <v>33</v>
      </c>
      <c r="C25" s="3" t="s">
        <v>14</v>
      </c>
      <c r="D25" s="4" t="s">
        <v>39</v>
      </c>
      <c r="E25" s="18" t="s">
        <v>40</v>
      </c>
      <c r="F25" s="8">
        <v>0</v>
      </c>
      <c r="G25" s="8">
        <v>2.2132054592401328E-2</v>
      </c>
      <c r="H25" s="8">
        <v>0</v>
      </c>
      <c r="I25" s="8">
        <v>0</v>
      </c>
      <c r="J25" s="8">
        <v>0</v>
      </c>
      <c r="K25" s="33">
        <f>VLOOKUP(M25,'Complete dataset 2021-22'!M:N,2,FALSE)</f>
        <v>0</v>
      </c>
      <c r="M25" s="189" t="str">
        <f t="shared" si="0"/>
        <v>Gas DistributionATCO Gas AustraliaCustomer ConnectionsD 3Percentage of new connections that were not provided on or before the agreed date</v>
      </c>
      <c r="N25" s="190">
        <f t="shared" si="1"/>
        <v>0</v>
      </c>
    </row>
    <row r="26" spans="1:14" x14ac:dyDescent="0.35">
      <c r="A26" s="1" t="s">
        <v>32</v>
      </c>
      <c r="B26" s="1" t="s">
        <v>33</v>
      </c>
      <c r="C26" s="3" t="s">
        <v>14</v>
      </c>
      <c r="D26" s="4" t="s">
        <v>41</v>
      </c>
      <c r="E26" s="18" t="s">
        <v>22</v>
      </c>
      <c r="F26" s="6">
        <v>11212</v>
      </c>
      <c r="G26" s="6">
        <v>12324</v>
      </c>
      <c r="H26" s="6">
        <v>11850</v>
      </c>
      <c r="I26" s="6">
        <v>9964</v>
      </c>
      <c r="J26" s="6">
        <v>1510</v>
      </c>
      <c r="K26" s="33">
        <f>VLOOKUP(M26,'Complete dataset 2021-22'!M:N,2,FALSE)</f>
        <v>754</v>
      </c>
      <c r="M26" s="189" t="str">
        <f t="shared" si="0"/>
        <v>Gas DistributionATCO Gas AustraliaCustomer ConnectionsD 4Total number of reconnections provided</v>
      </c>
      <c r="N26" s="190">
        <f t="shared" si="1"/>
        <v>754</v>
      </c>
    </row>
    <row r="27" spans="1:14" x14ac:dyDescent="0.35">
      <c r="A27" s="1" t="s">
        <v>32</v>
      </c>
      <c r="B27" s="1" t="s">
        <v>33</v>
      </c>
      <c r="C27" s="3" t="s">
        <v>14</v>
      </c>
      <c r="D27" s="4" t="s">
        <v>43</v>
      </c>
      <c r="E27" s="18" t="s">
        <v>24</v>
      </c>
      <c r="F27" s="5">
        <v>1</v>
      </c>
      <c r="G27" s="5">
        <v>7</v>
      </c>
      <c r="H27" s="5">
        <v>23</v>
      </c>
      <c r="I27" s="33">
        <v>2</v>
      </c>
      <c r="J27" s="33">
        <v>0</v>
      </c>
      <c r="K27" s="33">
        <f>VLOOKUP(M27,'Complete dataset 2021-22'!M:N,2,FALSE)</f>
        <v>0</v>
      </c>
      <c r="M27" s="189" t="str">
        <f t="shared" si="0"/>
        <v>Gas DistributionATCO Gas AustraliaCustomer ConnectionsD 5Total number of reconnections that were not provided within the prescribed timeframe</v>
      </c>
      <c r="N27" s="190">
        <f t="shared" si="1"/>
        <v>0</v>
      </c>
    </row>
    <row r="28" spans="1:14" x14ac:dyDescent="0.35">
      <c r="A28" s="1" t="s">
        <v>32</v>
      </c>
      <c r="B28" s="1" t="s">
        <v>33</v>
      </c>
      <c r="C28" s="3" t="s">
        <v>14</v>
      </c>
      <c r="D28" s="4" t="s">
        <v>44</v>
      </c>
      <c r="E28" s="18" t="s">
        <v>26</v>
      </c>
      <c r="F28" s="8">
        <v>8.9190153407063856E-3</v>
      </c>
      <c r="G28" s="8">
        <v>5.6799740344044142E-2</v>
      </c>
      <c r="H28" s="8">
        <v>0.1940928270042194</v>
      </c>
      <c r="I28" s="8">
        <v>0</v>
      </c>
      <c r="J28" s="8">
        <v>0</v>
      </c>
      <c r="K28" s="33">
        <f>VLOOKUP(M28,'Complete dataset 2021-22'!M:N,2,FALSE)</f>
        <v>0</v>
      </c>
      <c r="M28" s="189" t="str">
        <f t="shared" si="0"/>
        <v>Gas DistributionATCO Gas AustraliaCustomer ConnectionsD 6Percentage of reconnections that were not provided within the prescribed timeframe</v>
      </c>
      <c r="N28" s="190">
        <f t="shared" si="1"/>
        <v>0</v>
      </c>
    </row>
    <row r="29" spans="1:14" x14ac:dyDescent="0.35">
      <c r="A29" s="1" t="s">
        <v>32</v>
      </c>
      <c r="B29" s="1" t="s">
        <v>33</v>
      </c>
      <c r="C29" s="3" t="s">
        <v>14</v>
      </c>
      <c r="D29" s="4" t="s">
        <v>45</v>
      </c>
      <c r="E29" s="18" t="s">
        <v>28</v>
      </c>
      <c r="F29" s="6">
        <v>750339</v>
      </c>
      <c r="G29" s="6">
        <v>760355</v>
      </c>
      <c r="H29" s="6">
        <v>769597</v>
      </c>
      <c r="I29" s="6">
        <v>772861</v>
      </c>
      <c r="J29" s="6">
        <v>781436</v>
      </c>
      <c r="K29" s="33">
        <f>VLOOKUP(M29,'Complete dataset 2021-22'!M:N,2,FALSE)</f>
        <v>792130</v>
      </c>
      <c r="M29" s="189" t="str">
        <f t="shared" si="0"/>
        <v>Gas DistributionATCO Gas AustraliaCustomer ConnectionsD 7Total number of connections on the distribution system(s)</v>
      </c>
      <c r="N29" s="190">
        <f t="shared" si="1"/>
        <v>792130</v>
      </c>
    </row>
    <row r="30" spans="1:14" x14ac:dyDescent="0.35">
      <c r="A30" s="1" t="s">
        <v>32</v>
      </c>
      <c r="B30" s="1" t="s">
        <v>47</v>
      </c>
      <c r="C30" s="3" t="s">
        <v>14</v>
      </c>
      <c r="D30" s="4" t="s">
        <v>34</v>
      </c>
      <c r="E30" s="18" t="s">
        <v>16</v>
      </c>
      <c r="F30" s="5">
        <v>9</v>
      </c>
      <c r="G30" s="5">
        <v>2</v>
      </c>
      <c r="H30" s="5">
        <v>0</v>
      </c>
      <c r="I30" s="33">
        <v>1</v>
      </c>
      <c r="J30" s="33">
        <v>0</v>
      </c>
      <c r="K30" s="33" t="str">
        <f>VLOOKUP(M30,'Complete dataset 2021-22'!M:N,2,FALSE)</f>
        <v>n/a</v>
      </c>
      <c r="M30" s="189" t="str">
        <f t="shared" si="0"/>
        <v>Gas DistributionEsperance Power StationCustomer ConnectionsD 1Total number of new connections provided</v>
      </c>
      <c r="N30" s="190" t="str">
        <f t="shared" si="1"/>
        <v>n/a</v>
      </c>
    </row>
    <row r="31" spans="1:14" x14ac:dyDescent="0.35">
      <c r="A31" s="1" t="s">
        <v>32</v>
      </c>
      <c r="B31" s="1" t="s">
        <v>47</v>
      </c>
      <c r="C31" s="3" t="s">
        <v>14</v>
      </c>
      <c r="D31" s="4" t="s">
        <v>36</v>
      </c>
      <c r="E31" s="18" t="s">
        <v>37</v>
      </c>
      <c r="F31" s="5">
        <v>0</v>
      </c>
      <c r="G31" s="5">
        <v>0</v>
      </c>
      <c r="H31" s="5">
        <v>0</v>
      </c>
      <c r="I31" s="33">
        <v>0</v>
      </c>
      <c r="J31" s="33">
        <v>0</v>
      </c>
      <c r="K31" s="33" t="str">
        <f>VLOOKUP(M31,'Complete dataset 2021-22'!M:N,2,FALSE)</f>
        <v>n/a</v>
      </c>
      <c r="M31" s="189" t="str">
        <f t="shared" si="0"/>
        <v>Gas DistributionEsperance Power StationCustomer ConnectionsD 2Total number of new connections that were not provided on or before the agreed date</v>
      </c>
      <c r="N31" s="190" t="str">
        <f t="shared" si="1"/>
        <v>n/a</v>
      </c>
    </row>
    <row r="32" spans="1:14" x14ac:dyDescent="0.35">
      <c r="A32" s="1" t="s">
        <v>32</v>
      </c>
      <c r="B32" s="1" t="s">
        <v>47</v>
      </c>
      <c r="C32" s="3" t="s">
        <v>14</v>
      </c>
      <c r="D32" s="4" t="s">
        <v>39</v>
      </c>
      <c r="E32" s="18" t="s">
        <v>40</v>
      </c>
      <c r="F32" s="8">
        <v>0</v>
      </c>
      <c r="G32" s="8">
        <v>0</v>
      </c>
      <c r="H32" s="8">
        <v>0</v>
      </c>
      <c r="I32" s="34">
        <v>0</v>
      </c>
      <c r="J32" s="34">
        <v>0</v>
      </c>
      <c r="K32" s="33">
        <f>VLOOKUP(M32,'Complete dataset 2021-22'!M:N,2,FALSE)</f>
        <v>0</v>
      </c>
      <c r="M32" s="189" t="str">
        <f t="shared" si="0"/>
        <v>Gas DistributionEsperance Power StationCustomer ConnectionsD 3Percentage of new connections that were not provided on or before the agreed date</v>
      </c>
      <c r="N32" s="190">
        <f t="shared" si="1"/>
        <v>0</v>
      </c>
    </row>
    <row r="33" spans="1:14" x14ac:dyDescent="0.35">
      <c r="A33" s="1" t="s">
        <v>32</v>
      </c>
      <c r="B33" s="1" t="s">
        <v>47</v>
      </c>
      <c r="C33" s="3" t="s">
        <v>14</v>
      </c>
      <c r="D33" s="4" t="s">
        <v>41</v>
      </c>
      <c r="E33" s="18" t="s">
        <v>22</v>
      </c>
      <c r="F33" s="5">
        <v>0</v>
      </c>
      <c r="G33" s="5">
        <v>6</v>
      </c>
      <c r="H33" s="5">
        <v>6</v>
      </c>
      <c r="I33" s="33">
        <v>14</v>
      </c>
      <c r="J33" s="33">
        <v>7</v>
      </c>
      <c r="K33" s="33">
        <f>VLOOKUP(M33,'Complete dataset 2021-22'!M:N,2,FALSE)</f>
        <v>12</v>
      </c>
      <c r="M33" s="189" t="str">
        <f t="shared" si="0"/>
        <v>Gas DistributionEsperance Power StationCustomer ConnectionsD 4Total number of reconnections provided</v>
      </c>
      <c r="N33" s="190">
        <f t="shared" si="1"/>
        <v>12</v>
      </c>
    </row>
    <row r="34" spans="1:14" x14ac:dyDescent="0.35">
      <c r="A34" s="1" t="s">
        <v>32</v>
      </c>
      <c r="B34" s="1" t="s">
        <v>47</v>
      </c>
      <c r="C34" s="3" t="s">
        <v>14</v>
      </c>
      <c r="D34" s="4" t="s">
        <v>43</v>
      </c>
      <c r="E34" s="18" t="s">
        <v>24</v>
      </c>
      <c r="F34" s="5">
        <v>0</v>
      </c>
      <c r="G34" s="5">
        <v>0</v>
      </c>
      <c r="H34" s="5">
        <v>0</v>
      </c>
      <c r="I34" s="33">
        <v>0</v>
      </c>
      <c r="J34" s="33">
        <v>0</v>
      </c>
      <c r="K34" s="33">
        <f>VLOOKUP(M34,'Complete dataset 2021-22'!M:N,2,FALSE)</f>
        <v>0</v>
      </c>
      <c r="M34" s="189" t="str">
        <f t="shared" si="0"/>
        <v>Gas DistributionEsperance Power StationCustomer ConnectionsD 5Total number of reconnections that were not provided within the prescribed timeframe</v>
      </c>
      <c r="N34" s="190">
        <f t="shared" si="1"/>
        <v>0</v>
      </c>
    </row>
    <row r="35" spans="1:14" x14ac:dyDescent="0.35">
      <c r="A35" s="1" t="s">
        <v>32</v>
      </c>
      <c r="B35" s="1" t="s">
        <v>47</v>
      </c>
      <c r="C35" s="3" t="s">
        <v>14</v>
      </c>
      <c r="D35" s="4" t="s">
        <v>44</v>
      </c>
      <c r="E35" s="18" t="s">
        <v>26</v>
      </c>
      <c r="F35" s="8">
        <v>0</v>
      </c>
      <c r="G35" s="8">
        <v>0</v>
      </c>
      <c r="H35" s="8">
        <v>0</v>
      </c>
      <c r="I35" s="34">
        <v>0</v>
      </c>
      <c r="J35" s="34">
        <v>0</v>
      </c>
      <c r="K35" s="33">
        <f>VLOOKUP(M35,'Complete dataset 2021-22'!M:N,2,FALSE)</f>
        <v>0</v>
      </c>
      <c r="M35" s="189" t="str">
        <f t="shared" si="0"/>
        <v>Gas DistributionEsperance Power StationCustomer ConnectionsD 6Percentage of reconnections that were not provided within the prescribed timeframe</v>
      </c>
      <c r="N35" s="190">
        <f t="shared" si="1"/>
        <v>0</v>
      </c>
    </row>
    <row r="36" spans="1:14" x14ac:dyDescent="0.35">
      <c r="A36" s="1" t="s">
        <v>32</v>
      </c>
      <c r="B36" s="1" t="s">
        <v>47</v>
      </c>
      <c r="C36" s="3" t="s">
        <v>14</v>
      </c>
      <c r="D36" s="4" t="s">
        <v>45</v>
      </c>
      <c r="E36" s="18" t="s">
        <v>28</v>
      </c>
      <c r="F36" s="33">
        <v>383</v>
      </c>
      <c r="G36" s="33">
        <v>385</v>
      </c>
      <c r="H36" s="33">
        <v>375</v>
      </c>
      <c r="I36" s="33">
        <v>376</v>
      </c>
      <c r="J36" s="33">
        <v>376</v>
      </c>
      <c r="K36" s="33">
        <f>VLOOKUP(M36,'Complete dataset 2021-22'!M:N,2,FALSE)</f>
        <v>355</v>
      </c>
      <c r="M36" s="189" t="str">
        <f t="shared" si="0"/>
        <v>Gas DistributionEsperance Power StationCustomer ConnectionsD 7Total number of connections on the distribution system(s)</v>
      </c>
      <c r="N36" s="190">
        <f t="shared" si="1"/>
        <v>355</v>
      </c>
    </row>
    <row r="37" spans="1:14" x14ac:dyDescent="0.35">
      <c r="A37" s="1" t="s">
        <v>32</v>
      </c>
      <c r="B37" s="83" t="s">
        <v>49</v>
      </c>
      <c r="C37" s="3" t="s">
        <v>14</v>
      </c>
      <c r="D37" s="4" t="s">
        <v>34</v>
      </c>
      <c r="E37" s="18" t="s">
        <v>16</v>
      </c>
      <c r="F37" s="5">
        <v>48</v>
      </c>
      <c r="G37" s="5">
        <v>44</v>
      </c>
      <c r="H37" s="5">
        <v>27</v>
      </c>
      <c r="I37" s="33">
        <v>23</v>
      </c>
      <c r="J37" s="33">
        <v>22</v>
      </c>
      <c r="K37" s="33">
        <f>VLOOKUP(M37,'Complete dataset 2021-22'!M:N,2,FALSE)</f>
        <v>20</v>
      </c>
      <c r="M37" s="189" t="str">
        <f t="shared" si="0"/>
        <v>Gas DistributionWesfarmers Kleenheat GasCustomer ConnectionsD 1Total number of new connections provided</v>
      </c>
      <c r="N37" s="190">
        <f t="shared" si="1"/>
        <v>20</v>
      </c>
    </row>
    <row r="38" spans="1:14" x14ac:dyDescent="0.35">
      <c r="A38" s="1" t="s">
        <v>32</v>
      </c>
      <c r="B38" s="83" t="s">
        <v>49</v>
      </c>
      <c r="C38" s="3" t="s">
        <v>14</v>
      </c>
      <c r="D38" s="4" t="s">
        <v>36</v>
      </c>
      <c r="E38" s="18" t="s">
        <v>37</v>
      </c>
      <c r="F38" s="5">
        <v>1</v>
      </c>
      <c r="G38" s="5">
        <v>0</v>
      </c>
      <c r="H38" s="5">
        <v>0</v>
      </c>
      <c r="I38" s="33">
        <v>0</v>
      </c>
      <c r="J38" s="33">
        <v>0</v>
      </c>
      <c r="K38" s="33">
        <f>VLOOKUP(M38,'Complete dataset 2021-22'!M:N,2,FALSE)</f>
        <v>0</v>
      </c>
      <c r="M38" s="189" t="str">
        <f t="shared" si="0"/>
        <v>Gas DistributionWesfarmers Kleenheat GasCustomer ConnectionsD 2Total number of new connections that were not provided on or before the agreed date</v>
      </c>
      <c r="N38" s="190">
        <f t="shared" si="1"/>
        <v>0</v>
      </c>
    </row>
    <row r="39" spans="1:14" x14ac:dyDescent="0.35">
      <c r="A39" s="1" t="s">
        <v>32</v>
      </c>
      <c r="B39" s="83" t="s">
        <v>49</v>
      </c>
      <c r="C39" s="3" t="s">
        <v>14</v>
      </c>
      <c r="D39" s="4" t="s">
        <v>39</v>
      </c>
      <c r="E39" s="18" t="s">
        <v>40</v>
      </c>
      <c r="F39" s="8">
        <v>2.1</v>
      </c>
      <c r="G39" s="8">
        <v>0</v>
      </c>
      <c r="H39" s="8">
        <v>0</v>
      </c>
      <c r="I39" s="34">
        <v>0</v>
      </c>
      <c r="J39" s="34">
        <v>0</v>
      </c>
      <c r="K39" s="33">
        <f>VLOOKUP(M39,'Complete dataset 2021-22'!M:N,2,FALSE)</f>
        <v>0</v>
      </c>
      <c r="M39" s="189" t="str">
        <f t="shared" si="0"/>
        <v>Gas DistributionWesfarmers Kleenheat GasCustomer ConnectionsD 3Percentage of new connections that were not provided on or before the agreed date</v>
      </c>
      <c r="N39" s="190">
        <f t="shared" si="1"/>
        <v>0</v>
      </c>
    </row>
    <row r="40" spans="1:14" x14ac:dyDescent="0.35">
      <c r="A40" s="1" t="s">
        <v>32</v>
      </c>
      <c r="B40" s="83" t="s">
        <v>49</v>
      </c>
      <c r="C40" s="3" t="s">
        <v>14</v>
      </c>
      <c r="D40" s="4" t="s">
        <v>41</v>
      </c>
      <c r="E40" s="18" t="s">
        <v>22</v>
      </c>
      <c r="F40" s="5">
        <v>6</v>
      </c>
      <c r="G40" s="5">
        <v>5</v>
      </c>
      <c r="H40" s="5">
        <v>1</v>
      </c>
      <c r="I40" s="33">
        <v>2</v>
      </c>
      <c r="J40" s="33">
        <v>0</v>
      </c>
      <c r="K40" s="33">
        <f>VLOOKUP(M40,'Complete dataset 2021-22'!M:N,2,FALSE)</f>
        <v>0</v>
      </c>
      <c r="M40" s="189" t="str">
        <f t="shared" si="0"/>
        <v>Gas DistributionWesfarmers Kleenheat GasCustomer ConnectionsD 4Total number of reconnections provided</v>
      </c>
      <c r="N40" s="190">
        <f t="shared" si="1"/>
        <v>0</v>
      </c>
    </row>
    <row r="41" spans="1:14" x14ac:dyDescent="0.35">
      <c r="A41" s="1" t="s">
        <v>32</v>
      </c>
      <c r="B41" s="83" t="s">
        <v>49</v>
      </c>
      <c r="C41" s="3" t="s">
        <v>14</v>
      </c>
      <c r="D41" s="4" t="s">
        <v>43</v>
      </c>
      <c r="E41" s="18" t="s">
        <v>24</v>
      </c>
      <c r="F41" s="5">
        <v>0</v>
      </c>
      <c r="G41" s="5">
        <v>0</v>
      </c>
      <c r="H41" s="5">
        <v>0</v>
      </c>
      <c r="I41" s="33">
        <v>0</v>
      </c>
      <c r="J41" s="33">
        <v>0</v>
      </c>
      <c r="K41" s="33">
        <f>VLOOKUP(M41,'Complete dataset 2021-22'!M:N,2,FALSE)</f>
        <v>0</v>
      </c>
      <c r="M41" s="189" t="str">
        <f t="shared" si="0"/>
        <v>Gas DistributionWesfarmers Kleenheat GasCustomer ConnectionsD 5Total number of reconnections that were not provided within the prescribed timeframe</v>
      </c>
      <c r="N41" s="190">
        <f t="shared" si="1"/>
        <v>0</v>
      </c>
    </row>
    <row r="42" spans="1:14" x14ac:dyDescent="0.35">
      <c r="A42" s="1" t="s">
        <v>32</v>
      </c>
      <c r="B42" s="83" t="s">
        <v>49</v>
      </c>
      <c r="C42" s="3" t="s">
        <v>14</v>
      </c>
      <c r="D42" s="4" t="s">
        <v>44</v>
      </c>
      <c r="E42" s="18" t="s">
        <v>26</v>
      </c>
      <c r="F42" s="8">
        <v>0</v>
      </c>
      <c r="G42" s="8">
        <v>0</v>
      </c>
      <c r="H42" s="8">
        <v>0</v>
      </c>
      <c r="I42" s="34">
        <v>0</v>
      </c>
      <c r="J42" s="34">
        <v>0</v>
      </c>
      <c r="K42" s="33">
        <f>VLOOKUP(M42,'Complete dataset 2021-22'!M:N,2,FALSE)</f>
        <v>0</v>
      </c>
      <c r="M42" s="189" t="str">
        <f t="shared" si="0"/>
        <v>Gas DistributionWesfarmers Kleenheat GasCustomer ConnectionsD 6Percentage of reconnections that were not provided within the prescribed timeframe</v>
      </c>
      <c r="N42" s="190">
        <f t="shared" si="1"/>
        <v>0</v>
      </c>
    </row>
    <row r="43" spans="1:14" x14ac:dyDescent="0.35">
      <c r="A43" s="1" t="s">
        <v>32</v>
      </c>
      <c r="B43" s="83" t="s">
        <v>49</v>
      </c>
      <c r="C43" s="3" t="s">
        <v>14</v>
      </c>
      <c r="D43" s="4" t="s">
        <v>45</v>
      </c>
      <c r="E43" s="18" t="s">
        <v>28</v>
      </c>
      <c r="F43" s="33">
        <v>1006</v>
      </c>
      <c r="G43" s="48">
        <v>1048</v>
      </c>
      <c r="H43" s="48">
        <v>1071</v>
      </c>
      <c r="I43" s="48">
        <v>1103</v>
      </c>
      <c r="J43" s="48">
        <v>1176</v>
      </c>
      <c r="K43" s="33">
        <f>VLOOKUP(M43,'Complete dataset 2021-22'!M:N,2,FALSE)</f>
        <v>1185</v>
      </c>
      <c r="L43" s="105"/>
      <c r="M43" s="189" t="str">
        <f t="shared" si="0"/>
        <v>Gas DistributionWesfarmers Kleenheat GasCustomer ConnectionsD 7Total number of connections on the distribution system(s)</v>
      </c>
      <c r="N43" s="190">
        <f t="shared" si="1"/>
        <v>1185</v>
      </c>
    </row>
    <row r="44" spans="1:14" x14ac:dyDescent="0.35">
      <c r="A44" s="1"/>
      <c r="B44" s="1"/>
      <c r="C44" s="1"/>
      <c r="D44" s="1"/>
      <c r="E44" s="18"/>
      <c r="F44" s="82"/>
      <c r="G44" s="82"/>
      <c r="H44" s="82"/>
      <c r="I44" s="82"/>
      <c r="J44" s="82"/>
      <c r="K44" s="82"/>
      <c r="N44" s="190"/>
    </row>
    <row r="45" spans="1:14" x14ac:dyDescent="0.35">
      <c r="A45" s="1"/>
      <c r="B45" s="1"/>
      <c r="C45" s="1"/>
      <c r="D45" s="1"/>
      <c r="E45" s="18"/>
      <c r="F45" s="82"/>
      <c r="G45" s="82"/>
      <c r="H45" s="82"/>
      <c r="I45" s="82"/>
      <c r="J45" s="82"/>
      <c r="K45" s="82"/>
      <c r="N45" s="190"/>
    </row>
    <row r="46" spans="1:14" x14ac:dyDescent="0.35">
      <c r="A46" s="1"/>
      <c r="B46" s="1"/>
      <c r="C46" s="1"/>
      <c r="D46" s="1"/>
      <c r="E46" s="18"/>
      <c r="F46" s="82"/>
      <c r="G46" s="82"/>
      <c r="H46" s="82"/>
      <c r="I46" s="82"/>
      <c r="J46" s="82"/>
      <c r="K46" s="82"/>
      <c r="N46" s="190"/>
    </row>
    <row r="47" spans="1:14" x14ac:dyDescent="0.35">
      <c r="A47" s="1"/>
      <c r="B47" s="1"/>
      <c r="C47" s="1"/>
      <c r="D47" s="1"/>
      <c r="E47" s="24"/>
      <c r="F47" s="82"/>
      <c r="G47" s="82"/>
      <c r="H47" s="82"/>
      <c r="I47" s="82"/>
      <c r="J47" s="82"/>
      <c r="K47" s="82"/>
      <c r="N47" s="190"/>
    </row>
    <row r="48" spans="1:14" x14ac:dyDescent="0.35">
      <c r="A48" s="1"/>
      <c r="B48" s="1"/>
      <c r="C48" s="1"/>
      <c r="D48" s="1"/>
      <c r="E48" s="24"/>
      <c r="F48" s="82"/>
      <c r="G48" s="82"/>
      <c r="H48" s="82"/>
      <c r="I48" s="82"/>
      <c r="J48" s="82"/>
      <c r="K48" s="82"/>
      <c r="N48" s="190"/>
    </row>
    <row r="49" spans="1:14" x14ac:dyDescent="0.35">
      <c r="A49" s="1"/>
      <c r="B49" s="1"/>
      <c r="C49" s="1"/>
      <c r="D49" s="1"/>
      <c r="E49" s="24"/>
      <c r="F49" s="82"/>
      <c r="G49" s="82"/>
      <c r="H49" s="82"/>
      <c r="I49" s="82"/>
      <c r="J49" s="82"/>
      <c r="K49" s="82"/>
      <c r="N49" s="190"/>
    </row>
    <row r="50" spans="1:14" x14ac:dyDescent="0.35">
      <c r="A50" s="1"/>
      <c r="B50" s="1"/>
      <c r="C50" s="1"/>
      <c r="D50" s="1"/>
      <c r="E50" s="24"/>
      <c r="F50" s="82"/>
      <c r="G50" s="82"/>
      <c r="H50" s="82"/>
      <c r="I50" s="82"/>
      <c r="J50" s="82"/>
      <c r="K50" s="82"/>
      <c r="N50" s="190"/>
    </row>
    <row r="51" spans="1:14" x14ac:dyDescent="0.35">
      <c r="A51" s="1"/>
      <c r="B51" s="1"/>
      <c r="C51" s="1"/>
      <c r="D51" s="1"/>
      <c r="E51" s="18"/>
      <c r="F51" s="82"/>
      <c r="G51" s="82"/>
      <c r="H51" s="82"/>
      <c r="I51" s="82"/>
      <c r="J51" s="82"/>
      <c r="K51" s="82"/>
      <c r="N51" s="190"/>
    </row>
    <row r="52" spans="1:14" x14ac:dyDescent="0.35">
      <c r="A52" s="1"/>
      <c r="B52" s="1"/>
      <c r="C52" s="1"/>
      <c r="D52" s="1"/>
      <c r="E52" s="18"/>
      <c r="F52" s="82"/>
      <c r="G52" s="82"/>
      <c r="H52" s="82"/>
      <c r="I52" s="82"/>
      <c r="J52" s="82"/>
      <c r="K52" s="82"/>
      <c r="N52" s="190"/>
    </row>
    <row r="53" spans="1:14" x14ac:dyDescent="0.35">
      <c r="A53" s="1"/>
      <c r="B53" s="1"/>
      <c r="C53" s="1"/>
      <c r="D53" s="1"/>
      <c r="E53" s="18"/>
      <c r="F53" s="82"/>
      <c r="G53" s="82"/>
      <c r="H53" s="82"/>
      <c r="I53" s="82"/>
      <c r="J53" s="82"/>
      <c r="K53" s="82"/>
      <c r="N53" s="190"/>
    </row>
    <row r="54" spans="1:14" x14ac:dyDescent="0.35">
      <c r="A54" s="1"/>
      <c r="B54" s="1"/>
      <c r="C54" s="1"/>
      <c r="D54" s="1"/>
      <c r="E54" s="18"/>
      <c r="F54" s="82"/>
      <c r="G54" s="82"/>
      <c r="H54" s="82"/>
      <c r="I54" s="82"/>
      <c r="J54" s="82"/>
      <c r="K54" s="82"/>
      <c r="N54" s="190"/>
    </row>
    <row r="55" spans="1:14" x14ac:dyDescent="0.35">
      <c r="A55" s="1"/>
      <c r="B55" s="1"/>
      <c r="C55" s="1"/>
      <c r="D55" s="1"/>
      <c r="E55" s="18"/>
      <c r="F55" s="82"/>
      <c r="G55" s="82"/>
      <c r="H55" s="82"/>
      <c r="I55" s="82"/>
      <c r="J55" s="82"/>
      <c r="K55" s="82"/>
      <c r="N55" s="190"/>
    </row>
    <row r="56" spans="1:14" x14ac:dyDescent="0.35">
      <c r="A56" s="1"/>
      <c r="B56" s="1"/>
      <c r="C56" s="1"/>
      <c r="D56" s="1"/>
      <c r="E56" s="18"/>
      <c r="F56" s="82"/>
      <c r="G56" s="82"/>
      <c r="H56" s="82"/>
      <c r="I56" s="82"/>
      <c r="J56" s="82"/>
      <c r="K56" s="82"/>
      <c r="N56" s="190"/>
    </row>
    <row r="57" spans="1:14" x14ac:dyDescent="0.35">
      <c r="A57" s="1"/>
      <c r="B57" s="1"/>
      <c r="C57" s="1"/>
      <c r="D57" s="1"/>
      <c r="E57" s="18"/>
      <c r="F57" s="82"/>
      <c r="G57" s="82"/>
      <c r="H57" s="82"/>
      <c r="I57" s="82"/>
      <c r="J57" s="82"/>
      <c r="K57" s="82"/>
      <c r="N57" s="190"/>
    </row>
    <row r="58" spans="1:14" x14ac:dyDescent="0.35">
      <c r="A58" s="1"/>
      <c r="B58" s="1"/>
      <c r="C58" s="1"/>
      <c r="D58" s="1"/>
      <c r="E58" s="25"/>
      <c r="F58" s="82"/>
      <c r="G58" s="82"/>
      <c r="H58" s="82"/>
      <c r="I58" s="82"/>
      <c r="J58" s="82"/>
      <c r="K58" s="82"/>
      <c r="N58" s="190"/>
    </row>
    <row r="59" spans="1:14" x14ac:dyDescent="0.35">
      <c r="A59" s="1"/>
      <c r="B59" s="1"/>
      <c r="C59" s="1"/>
      <c r="D59" s="1"/>
      <c r="E59" s="18"/>
      <c r="F59" s="82"/>
      <c r="G59" s="82"/>
      <c r="H59" s="82"/>
      <c r="I59" s="82"/>
      <c r="J59" s="82"/>
      <c r="K59" s="82"/>
      <c r="N59" s="190"/>
    </row>
    <row r="60" spans="1:14" x14ac:dyDescent="0.35">
      <c r="A60" s="1"/>
      <c r="B60" s="1"/>
      <c r="C60" s="1"/>
      <c r="D60" s="1"/>
      <c r="E60" s="26"/>
      <c r="F60" s="82"/>
      <c r="G60" s="82"/>
      <c r="H60" s="82"/>
      <c r="I60" s="82"/>
      <c r="J60" s="82"/>
      <c r="K60" s="82"/>
      <c r="N60" s="190"/>
    </row>
    <row r="61" spans="1:14" x14ac:dyDescent="0.35">
      <c r="A61" s="1"/>
      <c r="B61" s="1"/>
      <c r="C61" s="1"/>
      <c r="D61" s="1"/>
      <c r="E61" s="26"/>
      <c r="F61" s="82"/>
      <c r="G61" s="82"/>
      <c r="H61" s="82"/>
      <c r="I61" s="82"/>
      <c r="J61" s="82"/>
      <c r="K61" s="82"/>
      <c r="N61" s="190"/>
    </row>
    <row r="62" spans="1:14" x14ac:dyDescent="0.35">
      <c r="A62" s="1"/>
      <c r="B62" s="1"/>
      <c r="C62" s="1"/>
      <c r="D62" s="1"/>
      <c r="E62" s="27"/>
      <c r="F62" s="82"/>
      <c r="G62" s="82"/>
      <c r="H62" s="82"/>
      <c r="I62" s="82"/>
      <c r="J62" s="82"/>
      <c r="K62" s="82"/>
      <c r="N62" s="190"/>
    </row>
    <row r="63" spans="1:14" x14ac:dyDescent="0.35">
      <c r="A63" s="1"/>
      <c r="B63" s="1"/>
      <c r="C63" s="1"/>
      <c r="D63" s="1"/>
      <c r="E63" s="26"/>
      <c r="F63" s="82"/>
      <c r="G63" s="82"/>
      <c r="H63" s="82"/>
      <c r="I63" s="82"/>
      <c r="J63" s="82"/>
      <c r="K63" s="82"/>
      <c r="N63" s="190"/>
    </row>
    <row r="64" spans="1:14" x14ac:dyDescent="0.35">
      <c r="A64" s="1"/>
      <c r="B64" s="1"/>
      <c r="C64" s="1"/>
      <c r="D64" s="1"/>
      <c r="E64" s="26"/>
      <c r="F64" s="82"/>
      <c r="G64" s="82"/>
      <c r="H64" s="82"/>
      <c r="I64" s="82"/>
      <c r="J64" s="82"/>
      <c r="K64" s="82"/>
      <c r="N64" s="190"/>
    </row>
    <row r="65" spans="1:14" x14ac:dyDescent="0.35">
      <c r="A65" s="1"/>
      <c r="B65" s="1"/>
      <c r="C65" s="1"/>
      <c r="D65" s="1"/>
      <c r="E65" s="26"/>
      <c r="F65" s="82"/>
      <c r="G65" s="82"/>
      <c r="H65" s="82"/>
      <c r="I65" s="82"/>
      <c r="J65" s="82"/>
      <c r="K65" s="82"/>
      <c r="N65" s="190"/>
    </row>
    <row r="66" spans="1:14" x14ac:dyDescent="0.35">
      <c r="A66" s="1"/>
      <c r="B66" s="1"/>
      <c r="C66" s="1"/>
      <c r="D66" s="1"/>
      <c r="E66" s="26"/>
      <c r="F66" s="82"/>
      <c r="G66" s="82"/>
      <c r="H66" s="82"/>
      <c r="I66" s="82"/>
      <c r="J66" s="82"/>
      <c r="K66" s="82"/>
      <c r="N66" s="190"/>
    </row>
    <row r="67" spans="1:14" x14ac:dyDescent="0.35">
      <c r="A67" s="1"/>
      <c r="B67" s="1"/>
      <c r="C67" s="1"/>
      <c r="D67" s="1"/>
      <c r="E67" s="26"/>
      <c r="F67" s="82"/>
      <c r="G67" s="82"/>
      <c r="H67" s="82"/>
      <c r="I67" s="82"/>
      <c r="J67" s="82"/>
      <c r="K67" s="82"/>
      <c r="N67" s="190"/>
    </row>
    <row r="68" spans="1:14" x14ac:dyDescent="0.35">
      <c r="A68" s="1"/>
      <c r="B68" s="1"/>
      <c r="C68" s="1"/>
      <c r="D68" s="1"/>
      <c r="E68" s="18"/>
      <c r="F68" s="82"/>
      <c r="G68" s="82"/>
      <c r="H68" s="82"/>
      <c r="I68" s="82"/>
      <c r="J68" s="82"/>
      <c r="K68" s="82"/>
      <c r="N68" s="190"/>
    </row>
    <row r="69" spans="1:14" x14ac:dyDescent="0.35">
      <c r="A69" s="1"/>
      <c r="B69" s="1"/>
      <c r="C69" s="1"/>
      <c r="D69" s="1"/>
      <c r="E69" s="18"/>
      <c r="F69" s="82"/>
      <c r="G69" s="82"/>
      <c r="H69" s="82"/>
      <c r="I69" s="82"/>
      <c r="J69" s="82"/>
      <c r="K69" s="82"/>
      <c r="N69" s="190"/>
    </row>
    <row r="70" spans="1:14" x14ac:dyDescent="0.35">
      <c r="A70" s="1"/>
      <c r="B70" s="1"/>
      <c r="C70" s="1"/>
      <c r="D70" s="1"/>
      <c r="E70" s="18"/>
      <c r="F70" s="82"/>
      <c r="G70" s="82"/>
      <c r="H70" s="82"/>
      <c r="I70" s="82"/>
      <c r="J70" s="82"/>
      <c r="K70" s="82"/>
      <c r="N70" s="190"/>
    </row>
    <row r="71" spans="1:14" x14ac:dyDescent="0.35">
      <c r="A71" s="1"/>
      <c r="B71" s="1"/>
      <c r="C71" s="1"/>
      <c r="D71" s="1"/>
      <c r="E71" s="24"/>
      <c r="F71" s="82"/>
      <c r="G71" s="82"/>
      <c r="H71" s="82"/>
      <c r="I71" s="82"/>
      <c r="J71" s="82"/>
      <c r="K71" s="82"/>
      <c r="N71" s="190"/>
    </row>
    <row r="72" spans="1:14" x14ac:dyDescent="0.35">
      <c r="A72" s="1"/>
      <c r="B72" s="1"/>
      <c r="C72" s="1"/>
      <c r="D72" s="1"/>
      <c r="E72" s="24"/>
      <c r="F72" s="82"/>
      <c r="G72" s="82"/>
      <c r="H72" s="82"/>
      <c r="I72" s="82"/>
      <c r="J72" s="82"/>
      <c r="K72" s="82"/>
      <c r="N72" s="190"/>
    </row>
    <row r="73" spans="1:14" x14ac:dyDescent="0.35">
      <c r="A73" s="1"/>
      <c r="B73" s="1"/>
      <c r="C73" s="1"/>
      <c r="D73" s="1"/>
      <c r="E73" s="24"/>
      <c r="F73" s="82"/>
      <c r="G73" s="82"/>
      <c r="H73" s="82"/>
      <c r="I73" s="82"/>
      <c r="J73" s="82"/>
      <c r="K73" s="82"/>
      <c r="N73" s="190"/>
    </row>
    <row r="74" spans="1:14" x14ac:dyDescent="0.35">
      <c r="A74" s="1"/>
      <c r="B74" s="1"/>
      <c r="C74" s="1"/>
      <c r="D74" s="1"/>
      <c r="E74" s="24"/>
      <c r="F74" s="82"/>
      <c r="G74" s="82"/>
      <c r="H74" s="82"/>
      <c r="I74" s="82"/>
      <c r="J74" s="82"/>
      <c r="K74" s="82"/>
      <c r="N74" s="190"/>
    </row>
    <row r="75" spans="1:14" x14ac:dyDescent="0.35">
      <c r="A75" s="1"/>
      <c r="B75" s="1"/>
      <c r="C75" s="1"/>
      <c r="D75" s="1"/>
      <c r="E75" s="18"/>
      <c r="F75" s="82"/>
      <c r="G75" s="82"/>
      <c r="H75" s="82"/>
      <c r="I75" s="82"/>
      <c r="J75" s="82"/>
      <c r="K75" s="82"/>
      <c r="N75" s="190"/>
    </row>
    <row r="76" spans="1:14" x14ac:dyDescent="0.35">
      <c r="A76" s="1"/>
      <c r="B76" s="1"/>
      <c r="C76" s="1"/>
      <c r="D76" s="1"/>
      <c r="E76" s="18"/>
      <c r="F76" s="82"/>
      <c r="G76" s="82"/>
      <c r="H76" s="82"/>
      <c r="I76" s="82"/>
      <c r="J76" s="82"/>
      <c r="K76" s="82"/>
      <c r="N76" s="190"/>
    </row>
    <row r="77" spans="1:14" x14ac:dyDescent="0.35">
      <c r="A77" s="1"/>
      <c r="B77" s="1"/>
      <c r="C77" s="1"/>
      <c r="D77" s="1"/>
      <c r="E77" s="18"/>
      <c r="F77" s="82"/>
      <c r="G77" s="82"/>
      <c r="H77" s="82"/>
      <c r="I77" s="82"/>
      <c r="J77" s="82"/>
      <c r="K77" s="82"/>
      <c r="N77" s="190"/>
    </row>
    <row r="78" spans="1:14" x14ac:dyDescent="0.35">
      <c r="A78" s="1"/>
      <c r="B78" s="1"/>
      <c r="C78" s="1"/>
      <c r="D78" s="1"/>
      <c r="E78" s="18"/>
      <c r="F78" s="82"/>
      <c r="G78" s="82"/>
      <c r="H78" s="82"/>
      <c r="I78" s="82"/>
      <c r="J78" s="82"/>
      <c r="K78" s="82"/>
      <c r="N78" s="190"/>
    </row>
    <row r="79" spans="1:14" x14ac:dyDescent="0.35">
      <c r="A79" s="1"/>
      <c r="B79" s="1"/>
      <c r="C79" s="1"/>
      <c r="D79" s="1"/>
      <c r="E79" s="18"/>
      <c r="F79" s="82"/>
      <c r="G79" s="82"/>
      <c r="H79" s="82"/>
      <c r="I79" s="82"/>
      <c r="J79" s="82"/>
      <c r="K79" s="82"/>
      <c r="N79" s="190"/>
    </row>
    <row r="80" spans="1:14" x14ac:dyDescent="0.35">
      <c r="A80" s="1"/>
      <c r="B80" s="1"/>
      <c r="C80" s="1"/>
      <c r="D80" s="1"/>
      <c r="E80" s="18"/>
      <c r="F80" s="82"/>
      <c r="G80" s="82"/>
      <c r="H80" s="82"/>
      <c r="I80" s="82"/>
      <c r="J80" s="82"/>
      <c r="K80" s="82"/>
      <c r="N80" s="190"/>
    </row>
    <row r="81" spans="1:14" x14ac:dyDescent="0.35">
      <c r="A81" s="1"/>
      <c r="B81" s="1"/>
      <c r="C81" s="1"/>
      <c r="D81" s="1"/>
      <c r="E81" s="18"/>
      <c r="F81" s="82"/>
      <c r="G81" s="82"/>
      <c r="H81" s="82"/>
      <c r="I81" s="82"/>
      <c r="J81" s="82"/>
      <c r="K81" s="82"/>
      <c r="N81" s="190"/>
    </row>
    <row r="82" spans="1:14" x14ac:dyDescent="0.35">
      <c r="A82" s="1"/>
      <c r="B82" s="1"/>
      <c r="C82" s="1"/>
      <c r="D82" s="1"/>
      <c r="E82" s="25"/>
      <c r="F82" s="82"/>
      <c r="G82" s="82"/>
      <c r="H82" s="82"/>
      <c r="I82" s="82"/>
      <c r="J82" s="82"/>
      <c r="K82" s="82"/>
      <c r="N82" s="190"/>
    </row>
    <row r="83" spans="1:14" x14ac:dyDescent="0.35">
      <c r="A83" s="1"/>
      <c r="B83" s="1"/>
      <c r="C83" s="1"/>
      <c r="D83" s="1"/>
      <c r="E83" s="18"/>
      <c r="F83" s="82"/>
      <c r="G83" s="82"/>
      <c r="H83" s="82"/>
      <c r="I83" s="82"/>
      <c r="J83" s="82"/>
      <c r="K83" s="82"/>
      <c r="N83" s="190"/>
    </row>
    <row r="84" spans="1:14" x14ac:dyDescent="0.35">
      <c r="A84" s="1"/>
      <c r="B84" s="1"/>
      <c r="C84" s="1"/>
      <c r="D84" s="1"/>
      <c r="E84" s="26"/>
      <c r="F84" s="82"/>
      <c r="G84" s="82"/>
      <c r="H84" s="82"/>
      <c r="I84" s="82"/>
      <c r="J84" s="82"/>
      <c r="K84" s="82"/>
      <c r="N84" s="190"/>
    </row>
    <row r="85" spans="1:14" x14ac:dyDescent="0.35">
      <c r="A85" s="1"/>
      <c r="B85" s="1"/>
      <c r="C85" s="1"/>
      <c r="D85" s="1"/>
      <c r="E85" s="26"/>
      <c r="F85" s="82"/>
      <c r="G85" s="82"/>
      <c r="H85" s="82"/>
      <c r="I85" s="82"/>
      <c r="J85" s="82"/>
      <c r="K85" s="82"/>
      <c r="N85" s="190"/>
    </row>
    <row r="86" spans="1:14" x14ac:dyDescent="0.35">
      <c r="A86" s="1"/>
      <c r="B86" s="1"/>
      <c r="C86" s="1"/>
      <c r="D86" s="1"/>
      <c r="E86" s="27"/>
      <c r="F86" s="82"/>
      <c r="G86" s="82"/>
      <c r="H86" s="82"/>
      <c r="I86" s="82"/>
      <c r="J86" s="82"/>
      <c r="K86" s="82"/>
      <c r="N86" s="190"/>
    </row>
    <row r="87" spans="1:14" x14ac:dyDescent="0.35">
      <c r="A87" s="1"/>
      <c r="B87" s="1"/>
      <c r="C87" s="1"/>
      <c r="D87" s="1"/>
      <c r="E87" s="26"/>
      <c r="F87" s="82"/>
      <c r="G87" s="82"/>
      <c r="H87" s="82"/>
      <c r="I87" s="82"/>
      <c r="J87" s="82"/>
      <c r="K87" s="82"/>
      <c r="N87" s="190"/>
    </row>
    <row r="88" spans="1:14" x14ac:dyDescent="0.35">
      <c r="A88" s="1"/>
      <c r="B88" s="1"/>
      <c r="C88" s="1"/>
      <c r="D88" s="1"/>
      <c r="E88" s="26"/>
      <c r="F88" s="82"/>
      <c r="G88" s="82"/>
      <c r="H88" s="82"/>
      <c r="I88" s="82"/>
      <c r="J88" s="82"/>
      <c r="K88" s="82"/>
      <c r="N88" s="190"/>
    </row>
    <row r="89" spans="1:14" x14ac:dyDescent="0.35">
      <c r="A89" s="1"/>
      <c r="B89" s="1"/>
      <c r="C89" s="1"/>
      <c r="D89" s="1"/>
      <c r="E89" s="26"/>
      <c r="F89" s="82"/>
      <c r="G89" s="82"/>
      <c r="H89" s="82"/>
      <c r="I89" s="82"/>
      <c r="J89" s="82"/>
      <c r="K89" s="82"/>
      <c r="N89" s="190"/>
    </row>
    <row r="90" spans="1:14" x14ac:dyDescent="0.35">
      <c r="A90" s="1"/>
      <c r="B90" s="1"/>
      <c r="C90" s="1"/>
      <c r="D90" s="1"/>
      <c r="E90" s="26"/>
      <c r="F90" s="82"/>
      <c r="G90" s="82"/>
      <c r="H90" s="82"/>
      <c r="I90" s="82"/>
      <c r="J90" s="82"/>
      <c r="K90" s="82"/>
      <c r="N90" s="190"/>
    </row>
    <row r="91" spans="1:14" x14ac:dyDescent="0.35">
      <c r="A91" s="1"/>
      <c r="B91" s="1"/>
      <c r="C91" s="1"/>
      <c r="D91" s="1"/>
      <c r="E91" s="26"/>
      <c r="F91" s="82"/>
      <c r="G91" s="82"/>
      <c r="H91" s="82"/>
      <c r="I91" s="82"/>
      <c r="J91" s="82"/>
      <c r="K91" s="82"/>
      <c r="N91" s="190"/>
    </row>
    <row r="92" spans="1:14" x14ac:dyDescent="0.35">
      <c r="A92" s="1"/>
      <c r="B92" s="1"/>
      <c r="C92" s="1"/>
      <c r="D92" s="1"/>
      <c r="E92" s="18"/>
      <c r="F92" s="82"/>
      <c r="G92" s="82"/>
      <c r="H92" s="82"/>
      <c r="I92" s="82"/>
      <c r="J92" s="82"/>
      <c r="K92" s="82"/>
      <c r="N92" s="190"/>
    </row>
    <row r="93" spans="1:14" x14ac:dyDescent="0.35">
      <c r="A93" s="1"/>
      <c r="B93" s="1"/>
      <c r="C93" s="1"/>
      <c r="D93" s="1"/>
      <c r="E93" s="18"/>
      <c r="F93" s="82"/>
      <c r="G93" s="82"/>
      <c r="H93" s="82"/>
      <c r="I93" s="82"/>
      <c r="J93" s="82"/>
      <c r="K93" s="82"/>
      <c r="N93" s="190"/>
    </row>
    <row r="94" spans="1:14" x14ac:dyDescent="0.35">
      <c r="A94" s="1"/>
      <c r="B94" s="1"/>
      <c r="C94" s="1"/>
      <c r="D94" s="1"/>
      <c r="E94" s="18"/>
      <c r="F94" s="82"/>
      <c r="G94" s="82"/>
      <c r="H94" s="82"/>
      <c r="I94" s="82"/>
      <c r="J94" s="82"/>
      <c r="K94" s="82"/>
      <c r="N94" s="190"/>
    </row>
    <row r="95" spans="1:14" x14ac:dyDescent="0.35">
      <c r="A95" s="1"/>
      <c r="B95" s="1"/>
      <c r="C95" s="1"/>
      <c r="D95" s="1"/>
      <c r="E95" s="24"/>
      <c r="F95" s="82"/>
      <c r="G95" s="82"/>
      <c r="H95" s="82"/>
      <c r="I95" s="82"/>
      <c r="J95" s="82"/>
      <c r="K95" s="82"/>
      <c r="N95" s="190"/>
    </row>
    <row r="96" spans="1:14" x14ac:dyDescent="0.35">
      <c r="A96" s="1"/>
      <c r="B96" s="1"/>
      <c r="C96" s="1"/>
      <c r="D96" s="1"/>
      <c r="E96" s="24"/>
      <c r="F96" s="82"/>
      <c r="G96" s="82"/>
      <c r="H96" s="82"/>
      <c r="I96" s="82"/>
      <c r="J96" s="82"/>
      <c r="K96" s="82"/>
      <c r="N96" s="190"/>
    </row>
    <row r="97" spans="1:14" x14ac:dyDescent="0.35">
      <c r="A97" s="1"/>
      <c r="B97" s="1"/>
      <c r="C97" s="1"/>
      <c r="D97" s="1"/>
      <c r="E97" s="24"/>
      <c r="F97" s="82"/>
      <c r="G97" s="82"/>
      <c r="H97" s="82"/>
      <c r="I97" s="82"/>
      <c r="J97" s="82"/>
      <c r="K97" s="82"/>
      <c r="N97" s="190"/>
    </row>
    <row r="98" spans="1:14" x14ac:dyDescent="0.35">
      <c r="A98" s="1"/>
      <c r="B98" s="1"/>
      <c r="C98" s="1"/>
      <c r="D98" s="1"/>
      <c r="E98" s="24"/>
      <c r="F98" s="82"/>
      <c r="G98" s="82"/>
      <c r="H98" s="82"/>
      <c r="I98" s="82"/>
      <c r="J98" s="82"/>
      <c r="K98" s="82"/>
      <c r="N98" s="190"/>
    </row>
    <row r="99" spans="1:14" x14ac:dyDescent="0.35">
      <c r="A99" s="1"/>
      <c r="B99" s="1"/>
      <c r="C99" s="1"/>
      <c r="D99" s="1"/>
      <c r="E99" s="18"/>
      <c r="F99" s="82"/>
      <c r="G99" s="82"/>
      <c r="H99" s="82"/>
      <c r="I99" s="82"/>
      <c r="J99" s="82"/>
      <c r="K99" s="82"/>
      <c r="N99" s="190"/>
    </row>
    <row r="100" spans="1:14" x14ac:dyDescent="0.35">
      <c r="A100" s="1"/>
      <c r="B100" s="1"/>
      <c r="C100" s="1"/>
      <c r="D100" s="1"/>
      <c r="E100" s="18"/>
      <c r="F100" s="82"/>
      <c r="G100" s="82"/>
      <c r="H100" s="82"/>
      <c r="I100" s="82"/>
      <c r="J100" s="82"/>
      <c r="K100" s="82"/>
      <c r="N100" s="190"/>
    </row>
    <row r="101" spans="1:14" x14ac:dyDescent="0.35">
      <c r="A101" s="1"/>
      <c r="B101" s="1"/>
      <c r="C101" s="1"/>
      <c r="D101" s="1"/>
      <c r="E101" s="18"/>
      <c r="F101" s="82"/>
      <c r="G101" s="82"/>
      <c r="H101" s="82"/>
      <c r="I101" s="82"/>
      <c r="J101" s="82"/>
      <c r="K101" s="82"/>
      <c r="N101" s="190"/>
    </row>
    <row r="102" spans="1:14" x14ac:dyDescent="0.35">
      <c r="A102" s="1"/>
      <c r="B102" s="1"/>
      <c r="C102" s="1"/>
      <c r="D102" s="1"/>
      <c r="E102" s="18"/>
      <c r="F102" s="82"/>
      <c r="G102" s="82"/>
      <c r="H102" s="82"/>
      <c r="I102" s="82"/>
      <c r="J102" s="82"/>
      <c r="K102" s="82"/>
      <c r="N102" s="190"/>
    </row>
    <row r="103" spans="1:14" x14ac:dyDescent="0.35">
      <c r="A103" s="1"/>
      <c r="B103" s="1"/>
      <c r="C103" s="1"/>
      <c r="D103" s="1"/>
      <c r="E103" s="18"/>
      <c r="F103" s="82"/>
      <c r="G103" s="82"/>
      <c r="H103" s="82"/>
      <c r="I103" s="82"/>
      <c r="J103" s="82"/>
      <c r="K103" s="82"/>
      <c r="N103" s="190"/>
    </row>
    <row r="104" spans="1:14" x14ac:dyDescent="0.35">
      <c r="A104" s="1"/>
      <c r="B104" s="1"/>
      <c r="C104" s="1"/>
      <c r="D104" s="1"/>
      <c r="E104" s="18"/>
      <c r="F104" s="82"/>
      <c r="G104" s="82"/>
      <c r="H104" s="82"/>
      <c r="I104" s="82"/>
      <c r="J104" s="82"/>
      <c r="K104" s="82"/>
      <c r="N104" s="190"/>
    </row>
    <row r="105" spans="1:14" x14ac:dyDescent="0.35">
      <c r="A105" s="1"/>
      <c r="B105" s="1"/>
      <c r="C105" s="1"/>
      <c r="D105" s="1"/>
      <c r="E105" s="18"/>
      <c r="F105" s="82"/>
      <c r="G105" s="82"/>
      <c r="H105" s="82"/>
      <c r="I105" s="82"/>
      <c r="J105" s="82"/>
      <c r="K105" s="82"/>
      <c r="N105" s="190"/>
    </row>
    <row r="106" spans="1:14" x14ac:dyDescent="0.35">
      <c r="A106" s="1"/>
      <c r="B106" s="1"/>
      <c r="C106" s="1"/>
      <c r="D106" s="1"/>
      <c r="E106" s="25"/>
      <c r="F106" s="82"/>
      <c r="G106" s="82"/>
      <c r="H106" s="82"/>
      <c r="I106" s="82"/>
      <c r="J106" s="82"/>
      <c r="K106" s="82"/>
      <c r="N106" s="190"/>
    </row>
    <row r="107" spans="1:14" x14ac:dyDescent="0.35">
      <c r="A107" s="1"/>
      <c r="B107" s="1"/>
      <c r="C107" s="1"/>
      <c r="D107" s="1"/>
      <c r="E107" s="18"/>
      <c r="F107" s="82"/>
      <c r="G107" s="82"/>
      <c r="H107" s="82"/>
      <c r="I107" s="82"/>
      <c r="J107" s="82"/>
      <c r="K107" s="82"/>
      <c r="N107" s="190"/>
    </row>
    <row r="108" spans="1:14" x14ac:dyDescent="0.35">
      <c r="A108" s="1"/>
      <c r="B108" s="1"/>
      <c r="C108" s="1"/>
      <c r="D108" s="1"/>
      <c r="E108" s="26"/>
      <c r="F108" s="82"/>
      <c r="G108" s="82"/>
      <c r="H108" s="82"/>
      <c r="I108" s="82"/>
      <c r="J108" s="82"/>
      <c r="K108" s="82"/>
      <c r="N108" s="190"/>
    </row>
    <row r="109" spans="1:14" x14ac:dyDescent="0.35">
      <c r="A109" s="1"/>
      <c r="B109" s="1"/>
      <c r="C109" s="1"/>
      <c r="D109" s="1"/>
      <c r="E109" s="26"/>
      <c r="F109" s="82"/>
      <c r="G109" s="82"/>
      <c r="H109" s="82"/>
      <c r="I109" s="82"/>
      <c r="J109" s="82"/>
      <c r="K109" s="82"/>
      <c r="N109" s="190"/>
    </row>
    <row r="110" spans="1:14" x14ac:dyDescent="0.35">
      <c r="A110" s="1"/>
      <c r="B110" s="1"/>
      <c r="C110" s="1"/>
      <c r="D110" s="1"/>
      <c r="E110" s="27"/>
      <c r="F110" s="82"/>
      <c r="G110" s="82"/>
      <c r="H110" s="82"/>
      <c r="I110" s="82"/>
      <c r="J110" s="82"/>
      <c r="K110" s="82"/>
      <c r="N110" s="190"/>
    </row>
    <row r="111" spans="1:14" x14ac:dyDescent="0.35">
      <c r="A111" s="1"/>
      <c r="B111" s="1"/>
      <c r="C111" s="1"/>
      <c r="D111" s="1"/>
      <c r="E111" s="26"/>
      <c r="F111" s="82"/>
      <c r="G111" s="82"/>
      <c r="H111" s="82"/>
      <c r="I111" s="82"/>
      <c r="J111" s="82"/>
      <c r="K111" s="82"/>
      <c r="N111" s="190"/>
    </row>
    <row r="112" spans="1:14" x14ac:dyDescent="0.35">
      <c r="A112" s="1"/>
      <c r="B112" s="1"/>
      <c r="C112" s="1"/>
      <c r="D112" s="1"/>
      <c r="E112" s="26"/>
      <c r="F112" s="82"/>
      <c r="G112" s="82"/>
      <c r="H112" s="82"/>
      <c r="I112" s="82"/>
      <c r="J112" s="82"/>
      <c r="K112" s="82"/>
      <c r="N112" s="190"/>
    </row>
    <row r="113" spans="1:14" x14ac:dyDescent="0.35">
      <c r="A113" s="1"/>
      <c r="B113" s="1"/>
      <c r="C113" s="1"/>
      <c r="D113" s="1"/>
      <c r="E113" s="26"/>
      <c r="F113" s="82"/>
      <c r="G113" s="82"/>
      <c r="H113" s="82"/>
      <c r="I113" s="82"/>
      <c r="J113" s="82"/>
      <c r="K113" s="82"/>
      <c r="N113" s="190"/>
    </row>
    <row r="114" spans="1:14" x14ac:dyDescent="0.35">
      <c r="A114" s="1"/>
      <c r="B114" s="1"/>
      <c r="C114" s="1"/>
      <c r="D114" s="1"/>
      <c r="E114" s="26"/>
      <c r="F114" s="82"/>
      <c r="G114" s="82"/>
      <c r="H114" s="82"/>
      <c r="I114" s="82"/>
      <c r="J114" s="82"/>
      <c r="K114" s="82"/>
      <c r="N114" s="190"/>
    </row>
    <row r="115" spans="1:14" x14ac:dyDescent="0.35">
      <c r="A115" s="1"/>
      <c r="B115" s="1"/>
      <c r="C115" s="1"/>
      <c r="D115" s="1"/>
      <c r="E115" s="26"/>
      <c r="F115" s="82"/>
      <c r="G115" s="82"/>
      <c r="H115" s="82"/>
      <c r="I115" s="82"/>
      <c r="J115" s="82"/>
      <c r="K115" s="82"/>
      <c r="N115" s="190"/>
    </row>
    <row r="116" spans="1:14" x14ac:dyDescent="0.35">
      <c r="A116" s="1"/>
      <c r="B116" s="1"/>
      <c r="C116" s="1"/>
      <c r="D116" s="1"/>
      <c r="E116" s="25"/>
      <c r="F116" s="82"/>
      <c r="G116" s="82"/>
      <c r="H116" s="82"/>
      <c r="I116" s="82"/>
      <c r="J116" s="82"/>
      <c r="K116" s="82"/>
      <c r="N116" s="190"/>
    </row>
    <row r="117" spans="1:14" x14ac:dyDescent="0.35">
      <c r="A117" s="1"/>
      <c r="B117" s="1"/>
      <c r="C117" s="1"/>
      <c r="D117" s="1"/>
      <c r="E117" s="25"/>
      <c r="F117" s="82"/>
      <c r="G117" s="82"/>
      <c r="H117" s="82"/>
      <c r="I117" s="82"/>
      <c r="J117" s="82"/>
      <c r="K117" s="82"/>
      <c r="N117" s="190"/>
    </row>
    <row r="118" spans="1:14" x14ac:dyDescent="0.35">
      <c r="A118" s="1"/>
      <c r="B118" s="1"/>
      <c r="C118" s="1"/>
      <c r="D118" s="1"/>
      <c r="E118" s="25"/>
      <c r="F118" s="82"/>
      <c r="G118" s="82"/>
      <c r="H118" s="82"/>
      <c r="I118" s="82"/>
      <c r="J118" s="82"/>
      <c r="K118" s="82"/>
      <c r="N118" s="190"/>
    </row>
    <row r="119" spans="1:14" x14ac:dyDescent="0.35">
      <c r="A119" s="1"/>
      <c r="B119" s="1"/>
      <c r="C119" s="1"/>
      <c r="D119" s="1"/>
      <c r="E119" s="25"/>
      <c r="F119" s="82"/>
      <c r="G119" s="82"/>
      <c r="H119" s="82"/>
      <c r="I119" s="82"/>
      <c r="J119" s="82"/>
      <c r="K119" s="82"/>
      <c r="N119" s="190"/>
    </row>
    <row r="120" spans="1:14" x14ac:dyDescent="0.35">
      <c r="A120" s="1"/>
      <c r="B120" s="1"/>
      <c r="C120" s="1"/>
      <c r="D120" s="1"/>
      <c r="E120" s="25"/>
      <c r="F120" s="82"/>
      <c r="G120" s="82"/>
      <c r="H120" s="82"/>
      <c r="I120" s="82"/>
      <c r="J120" s="82"/>
      <c r="K120" s="82"/>
      <c r="N120" s="190"/>
    </row>
    <row r="121" spans="1:14" x14ac:dyDescent="0.35">
      <c r="A121" s="1"/>
      <c r="B121" s="1"/>
      <c r="C121" s="1"/>
      <c r="D121" s="1"/>
      <c r="E121" s="25"/>
      <c r="F121" s="82"/>
      <c r="G121" s="82"/>
      <c r="H121" s="82"/>
      <c r="I121" s="82"/>
      <c r="J121" s="82"/>
      <c r="K121" s="82"/>
      <c r="N121" s="190"/>
    </row>
    <row r="122" spans="1:14" x14ac:dyDescent="0.35">
      <c r="A122" s="1"/>
      <c r="B122" s="1"/>
      <c r="C122" s="1"/>
      <c r="D122" s="1"/>
      <c r="E122" s="25"/>
      <c r="F122" s="82"/>
      <c r="G122" s="82"/>
      <c r="H122" s="82"/>
      <c r="I122" s="82"/>
      <c r="J122" s="82"/>
      <c r="K122" s="82"/>
      <c r="N122" s="190"/>
    </row>
    <row r="123" spans="1:14" x14ac:dyDescent="0.35">
      <c r="A123" s="1"/>
      <c r="B123" s="1"/>
      <c r="C123" s="1"/>
      <c r="D123" s="1"/>
      <c r="E123" s="25"/>
      <c r="F123" s="82"/>
      <c r="G123" s="82"/>
      <c r="H123" s="82"/>
      <c r="I123" s="82"/>
      <c r="J123" s="82"/>
      <c r="K123" s="82"/>
      <c r="N123" s="190"/>
    </row>
    <row r="124" spans="1:14" x14ac:dyDescent="0.35">
      <c r="A124" s="1"/>
      <c r="B124" s="1"/>
      <c r="C124" s="1"/>
      <c r="D124" s="1"/>
      <c r="E124" s="25"/>
      <c r="F124" s="82"/>
      <c r="G124" s="82"/>
      <c r="H124" s="82"/>
      <c r="I124" s="82"/>
      <c r="J124" s="82"/>
      <c r="K124" s="82"/>
      <c r="N124" s="190"/>
    </row>
    <row r="125" spans="1:14" x14ac:dyDescent="0.35">
      <c r="A125" s="1"/>
      <c r="B125" s="1"/>
      <c r="C125" s="1"/>
      <c r="D125" s="1"/>
      <c r="E125" s="25"/>
      <c r="F125" s="82"/>
      <c r="G125" s="82"/>
      <c r="H125" s="82"/>
      <c r="I125" s="82"/>
      <c r="J125" s="82"/>
      <c r="K125" s="82"/>
      <c r="N125" s="190"/>
    </row>
    <row r="126" spans="1:14" x14ac:dyDescent="0.35">
      <c r="A126" s="1"/>
      <c r="B126" s="1"/>
      <c r="C126" s="1"/>
      <c r="D126" s="1"/>
      <c r="E126" s="25"/>
      <c r="F126" s="82"/>
      <c r="G126" s="82"/>
      <c r="H126" s="82"/>
      <c r="I126" s="82"/>
      <c r="J126" s="82"/>
      <c r="K126" s="82"/>
      <c r="N126" s="190"/>
    </row>
    <row r="127" spans="1:14" x14ac:dyDescent="0.35">
      <c r="A127" s="1"/>
      <c r="B127" s="1"/>
      <c r="C127" s="1"/>
      <c r="D127" s="1"/>
      <c r="E127" s="25"/>
      <c r="F127" s="82"/>
      <c r="G127" s="82"/>
      <c r="H127" s="82"/>
      <c r="I127" s="82"/>
      <c r="J127" s="82"/>
      <c r="K127" s="82"/>
      <c r="N127" s="190"/>
    </row>
    <row r="128" spans="1:14" x14ac:dyDescent="0.35">
      <c r="A128" s="1"/>
      <c r="B128" s="1"/>
      <c r="C128" s="1"/>
      <c r="D128" s="1"/>
      <c r="E128" s="25"/>
      <c r="F128" s="82"/>
      <c r="G128" s="82"/>
      <c r="H128" s="82"/>
      <c r="I128" s="82"/>
      <c r="J128" s="82"/>
      <c r="K128" s="82"/>
      <c r="N128" s="190"/>
    </row>
    <row r="129" spans="1:14" x14ac:dyDescent="0.35">
      <c r="A129" s="1"/>
      <c r="B129" s="1"/>
      <c r="C129" s="1"/>
      <c r="D129" s="1"/>
      <c r="E129" s="25"/>
      <c r="F129" s="82"/>
      <c r="G129" s="82"/>
      <c r="H129" s="82"/>
      <c r="I129" s="82"/>
      <c r="J129" s="82"/>
      <c r="K129" s="82"/>
      <c r="N129" s="190"/>
    </row>
    <row r="130" spans="1:14" x14ac:dyDescent="0.35">
      <c r="A130" s="1"/>
      <c r="B130" s="1"/>
      <c r="C130" s="1"/>
      <c r="D130" s="1"/>
      <c r="E130" s="25"/>
      <c r="F130" s="82"/>
      <c r="G130" s="82"/>
      <c r="H130" s="82"/>
      <c r="I130" s="82"/>
      <c r="J130" s="82"/>
      <c r="K130" s="82"/>
      <c r="N130" s="190"/>
    </row>
    <row r="131" spans="1:14" x14ac:dyDescent="0.35">
      <c r="A131" s="1"/>
      <c r="B131" s="1"/>
      <c r="C131" s="1"/>
      <c r="D131" s="1"/>
      <c r="E131" s="25"/>
      <c r="F131" s="82"/>
      <c r="G131" s="82"/>
      <c r="H131" s="82"/>
      <c r="I131" s="82"/>
      <c r="J131" s="82"/>
      <c r="K131" s="82"/>
      <c r="N131" s="190"/>
    </row>
    <row r="132" spans="1:14" x14ac:dyDescent="0.35">
      <c r="A132" s="1"/>
      <c r="B132" s="1"/>
      <c r="C132" s="1"/>
      <c r="D132" s="1"/>
      <c r="E132" s="25"/>
      <c r="F132" s="82"/>
      <c r="G132" s="82"/>
      <c r="H132" s="82"/>
      <c r="I132" s="82"/>
      <c r="J132" s="82"/>
      <c r="K132" s="82"/>
      <c r="N132" s="190"/>
    </row>
    <row r="133" spans="1:14" x14ac:dyDescent="0.35">
      <c r="A133" s="1"/>
      <c r="B133" s="1"/>
      <c r="C133" s="1"/>
      <c r="D133" s="1"/>
      <c r="E133" s="25"/>
      <c r="F133" s="82"/>
      <c r="G133" s="82"/>
      <c r="H133" s="82"/>
      <c r="I133" s="82"/>
      <c r="J133" s="82"/>
      <c r="K133" s="82"/>
      <c r="N133" s="190"/>
    </row>
    <row r="134" spans="1:14" x14ac:dyDescent="0.35">
      <c r="A134" s="1"/>
      <c r="B134" s="1"/>
      <c r="C134" s="1"/>
      <c r="D134" s="1"/>
      <c r="E134" s="23"/>
      <c r="F134" s="82"/>
      <c r="G134" s="82"/>
      <c r="H134" s="82"/>
      <c r="I134" s="82"/>
      <c r="J134" s="82"/>
      <c r="K134" s="82"/>
      <c r="N134" s="190"/>
    </row>
    <row r="135" spans="1:14" x14ac:dyDescent="0.35">
      <c r="A135" s="1"/>
      <c r="B135" s="1"/>
      <c r="C135" s="1"/>
      <c r="D135" s="1"/>
      <c r="E135" s="23"/>
      <c r="F135" s="82"/>
      <c r="G135" s="82"/>
      <c r="H135" s="82"/>
      <c r="I135" s="82"/>
      <c r="J135" s="82"/>
      <c r="K135" s="82"/>
      <c r="N135" s="190"/>
    </row>
    <row r="136" spans="1:14" x14ac:dyDescent="0.35">
      <c r="A136" s="1"/>
      <c r="B136" s="1"/>
      <c r="C136" s="1"/>
      <c r="D136" s="1"/>
      <c r="E136" s="23"/>
      <c r="F136" s="82"/>
      <c r="G136" s="82"/>
      <c r="H136" s="82"/>
      <c r="I136" s="82"/>
      <c r="J136" s="82"/>
      <c r="K136" s="82"/>
      <c r="N136" s="190"/>
    </row>
    <row r="137" spans="1:14" x14ac:dyDescent="0.35">
      <c r="A137" s="1"/>
      <c r="B137" s="1"/>
      <c r="C137" s="1"/>
      <c r="D137" s="1"/>
      <c r="E137" s="23"/>
      <c r="F137" s="82"/>
      <c r="G137" s="82"/>
      <c r="H137" s="82"/>
      <c r="I137" s="82"/>
      <c r="J137" s="82"/>
      <c r="K137" s="82"/>
      <c r="N137" s="190"/>
    </row>
    <row r="138" spans="1:14" x14ac:dyDescent="0.35">
      <c r="A138" s="1"/>
      <c r="B138" s="1"/>
      <c r="C138" s="1"/>
      <c r="D138" s="1"/>
      <c r="E138" s="23"/>
      <c r="F138" s="82"/>
      <c r="G138" s="82"/>
      <c r="H138" s="82"/>
      <c r="I138" s="82"/>
      <c r="J138" s="82"/>
      <c r="K138" s="82"/>
      <c r="N138" s="190"/>
    </row>
    <row r="139" spans="1:14" x14ac:dyDescent="0.35">
      <c r="A139" s="1"/>
      <c r="B139" s="1"/>
      <c r="C139" s="1"/>
      <c r="D139" s="1"/>
      <c r="E139" s="23"/>
      <c r="F139" s="82"/>
      <c r="G139" s="82"/>
      <c r="H139" s="82"/>
      <c r="I139" s="82"/>
      <c r="J139" s="82"/>
      <c r="K139" s="82"/>
      <c r="N139" s="190"/>
    </row>
    <row r="140" spans="1:14" x14ac:dyDescent="0.35">
      <c r="A140" s="1"/>
      <c r="B140" s="1"/>
      <c r="C140" s="1"/>
      <c r="D140" s="1"/>
      <c r="E140" s="23"/>
      <c r="F140" s="82"/>
      <c r="G140" s="82"/>
      <c r="H140" s="82"/>
      <c r="I140" s="82"/>
      <c r="J140" s="82"/>
      <c r="K140" s="82"/>
      <c r="N140" s="190"/>
    </row>
    <row r="141" spans="1:14" x14ac:dyDescent="0.35">
      <c r="A141" s="1"/>
      <c r="B141" s="1"/>
      <c r="C141" s="1"/>
      <c r="D141" s="1"/>
      <c r="E141" s="23"/>
      <c r="F141" s="82"/>
      <c r="G141" s="82"/>
      <c r="H141" s="82"/>
      <c r="I141" s="82"/>
      <c r="J141" s="82"/>
      <c r="K141" s="82"/>
      <c r="N141" s="190"/>
    </row>
    <row r="142" spans="1:14" x14ac:dyDescent="0.35">
      <c r="A142" s="1"/>
      <c r="B142" s="1"/>
      <c r="C142" s="1"/>
      <c r="D142" s="1"/>
      <c r="E142" s="23"/>
      <c r="F142" s="82"/>
      <c r="G142" s="82"/>
      <c r="H142" s="82"/>
      <c r="I142" s="82"/>
      <c r="J142" s="82"/>
      <c r="K142" s="82"/>
      <c r="N142" s="190"/>
    </row>
    <row r="143" spans="1:14" x14ac:dyDescent="0.35">
      <c r="A143" s="1"/>
      <c r="B143" s="1"/>
      <c r="C143" s="1"/>
      <c r="D143" s="1"/>
      <c r="E143" s="23"/>
      <c r="F143" s="82"/>
      <c r="G143" s="82"/>
      <c r="H143" s="82"/>
      <c r="I143" s="82"/>
      <c r="J143" s="82"/>
      <c r="K143" s="82"/>
      <c r="N143" s="190"/>
    </row>
    <row r="144" spans="1:14" x14ac:dyDescent="0.35">
      <c r="A144" s="1"/>
      <c r="B144" s="1"/>
      <c r="C144" s="1"/>
      <c r="D144" s="1"/>
      <c r="E144" s="23"/>
      <c r="F144" s="82"/>
      <c r="G144" s="82"/>
      <c r="H144" s="82"/>
      <c r="I144" s="82"/>
      <c r="J144" s="82"/>
      <c r="K144" s="82"/>
      <c r="N144" s="190"/>
    </row>
    <row r="145" spans="1:14" x14ac:dyDescent="0.35">
      <c r="A145" s="1"/>
      <c r="B145" s="1"/>
      <c r="C145" s="1"/>
      <c r="D145" s="1"/>
      <c r="E145" s="23"/>
      <c r="F145" s="82"/>
      <c r="G145" s="82"/>
      <c r="H145" s="82"/>
      <c r="I145" s="82"/>
      <c r="J145" s="82"/>
      <c r="K145" s="82"/>
      <c r="N145" s="190"/>
    </row>
    <row r="146" spans="1:14" x14ac:dyDescent="0.35">
      <c r="A146" s="1"/>
      <c r="B146" s="1"/>
      <c r="C146" s="1"/>
      <c r="D146" s="1"/>
      <c r="E146" s="23"/>
      <c r="F146" s="82"/>
      <c r="G146" s="82"/>
      <c r="H146" s="82"/>
      <c r="I146" s="82"/>
      <c r="J146" s="82"/>
      <c r="K146" s="82"/>
      <c r="N146" s="190"/>
    </row>
    <row r="147" spans="1:14" x14ac:dyDescent="0.35">
      <c r="A147" s="1"/>
      <c r="B147" s="1"/>
      <c r="C147" s="1"/>
      <c r="D147" s="1"/>
      <c r="E147" s="23"/>
      <c r="F147" s="82"/>
      <c r="G147" s="82"/>
      <c r="H147" s="82"/>
      <c r="I147" s="82"/>
      <c r="J147" s="82"/>
      <c r="K147" s="82"/>
      <c r="N147" s="190"/>
    </row>
    <row r="148" spans="1:14" x14ac:dyDescent="0.35">
      <c r="A148" s="1"/>
      <c r="B148" s="1"/>
      <c r="C148" s="1"/>
      <c r="D148" s="1"/>
      <c r="E148" s="23"/>
      <c r="F148" s="82"/>
      <c r="G148" s="82"/>
      <c r="H148" s="82"/>
      <c r="I148" s="82"/>
      <c r="J148" s="82"/>
      <c r="K148" s="82"/>
      <c r="N148" s="190"/>
    </row>
    <row r="149" spans="1:14" x14ac:dyDescent="0.35">
      <c r="A149" s="1"/>
      <c r="B149" s="1"/>
      <c r="C149" s="1"/>
      <c r="D149" s="1"/>
      <c r="E149" s="23"/>
      <c r="F149" s="82"/>
      <c r="G149" s="82"/>
      <c r="H149" s="82"/>
      <c r="I149" s="82"/>
      <c r="J149" s="82"/>
      <c r="K149" s="82"/>
      <c r="N149" s="190"/>
    </row>
    <row r="150" spans="1:14" x14ac:dyDescent="0.35">
      <c r="A150" s="1"/>
      <c r="B150" s="1"/>
      <c r="C150" s="1"/>
      <c r="D150" s="1"/>
      <c r="E150" s="23"/>
      <c r="F150" s="82"/>
      <c r="G150" s="82"/>
      <c r="H150" s="82"/>
      <c r="I150" s="82"/>
      <c r="J150" s="82"/>
      <c r="K150" s="82"/>
      <c r="N150" s="190"/>
    </row>
    <row r="151" spans="1:14" x14ac:dyDescent="0.35">
      <c r="A151" s="1"/>
      <c r="B151" s="1"/>
      <c r="C151" s="1"/>
      <c r="D151" s="1"/>
      <c r="E151" s="23"/>
      <c r="F151" s="82"/>
      <c r="G151" s="82"/>
      <c r="H151" s="82"/>
      <c r="I151" s="82"/>
      <c r="J151" s="82"/>
      <c r="K151" s="82"/>
      <c r="N151" s="190"/>
    </row>
    <row r="152" spans="1:14" x14ac:dyDescent="0.35">
      <c r="A152" s="1"/>
      <c r="B152" s="1"/>
      <c r="C152" s="1"/>
      <c r="D152" s="1"/>
      <c r="E152" s="23"/>
      <c r="F152" s="82"/>
      <c r="G152" s="82"/>
      <c r="H152" s="82"/>
      <c r="I152" s="82"/>
      <c r="J152" s="82"/>
      <c r="K152" s="82"/>
      <c r="N152" s="190"/>
    </row>
    <row r="153" spans="1:14" x14ac:dyDescent="0.35">
      <c r="A153" s="1"/>
      <c r="B153" s="1"/>
      <c r="C153" s="1"/>
      <c r="D153" s="1"/>
      <c r="E153" s="23"/>
      <c r="F153" s="82"/>
      <c r="G153" s="82"/>
      <c r="H153" s="82"/>
      <c r="I153" s="82"/>
      <c r="J153" s="82"/>
      <c r="K153" s="82"/>
      <c r="N153" s="190"/>
    </row>
    <row r="154" spans="1:14" x14ac:dyDescent="0.35">
      <c r="A154" s="1"/>
      <c r="B154" s="1"/>
      <c r="C154" s="1"/>
      <c r="D154" s="1"/>
      <c r="E154" s="23"/>
      <c r="F154" s="82"/>
      <c r="G154" s="82"/>
      <c r="H154" s="82"/>
      <c r="I154" s="82"/>
      <c r="J154" s="82"/>
      <c r="K154" s="82"/>
      <c r="N154" s="190"/>
    </row>
    <row r="155" spans="1:14" x14ac:dyDescent="0.35">
      <c r="A155" s="1"/>
      <c r="B155" s="1"/>
      <c r="C155" s="1"/>
      <c r="D155" s="1"/>
      <c r="E155" s="23"/>
      <c r="F155" s="82"/>
      <c r="G155" s="82"/>
      <c r="H155" s="82"/>
      <c r="I155" s="82"/>
      <c r="J155" s="82"/>
      <c r="K155" s="82"/>
      <c r="N155" s="190"/>
    </row>
    <row r="156" spans="1:14" x14ac:dyDescent="0.35">
      <c r="A156" s="1"/>
      <c r="B156" s="1"/>
      <c r="C156" s="1"/>
      <c r="D156" s="1"/>
      <c r="E156" s="23"/>
      <c r="F156" s="82"/>
      <c r="G156" s="82"/>
      <c r="H156" s="82"/>
      <c r="I156" s="82"/>
      <c r="J156" s="82"/>
      <c r="K156" s="82"/>
      <c r="N156" s="190"/>
    </row>
    <row r="157" spans="1:14" x14ac:dyDescent="0.35">
      <c r="A157" s="1"/>
      <c r="B157" s="1"/>
      <c r="C157" s="1"/>
      <c r="D157" s="1"/>
      <c r="E157" s="23"/>
      <c r="F157" s="82"/>
      <c r="G157" s="82"/>
      <c r="H157" s="82"/>
      <c r="I157" s="82"/>
      <c r="J157" s="82"/>
      <c r="K157" s="82"/>
      <c r="N157" s="190"/>
    </row>
    <row r="158" spans="1:14" x14ac:dyDescent="0.35">
      <c r="A158" s="1"/>
      <c r="B158" s="1"/>
      <c r="C158" s="1"/>
      <c r="D158" s="28"/>
      <c r="E158" s="23"/>
      <c r="F158" s="82"/>
      <c r="G158" s="82"/>
      <c r="H158" s="82"/>
      <c r="I158" s="82"/>
      <c r="J158" s="82"/>
      <c r="K158" s="82"/>
      <c r="N158" s="190"/>
    </row>
    <row r="159" spans="1:14" x14ac:dyDescent="0.35">
      <c r="A159" s="1"/>
      <c r="B159" s="1"/>
      <c r="C159" s="1"/>
      <c r="D159" s="28"/>
      <c r="E159" s="23"/>
      <c r="F159" s="82"/>
      <c r="G159" s="82"/>
      <c r="H159" s="82"/>
      <c r="I159" s="82"/>
      <c r="J159" s="82"/>
      <c r="K159" s="82"/>
      <c r="N159" s="190"/>
    </row>
    <row r="160" spans="1:14" x14ac:dyDescent="0.35">
      <c r="A160" s="1"/>
      <c r="B160" s="1"/>
      <c r="C160" s="1"/>
      <c r="D160" s="28"/>
      <c r="E160" s="23"/>
      <c r="F160" s="82"/>
      <c r="G160" s="82"/>
      <c r="H160" s="82"/>
      <c r="I160" s="82"/>
      <c r="J160" s="82"/>
      <c r="K160" s="82"/>
      <c r="N160" s="190"/>
    </row>
    <row r="161" spans="1:14" x14ac:dyDescent="0.35">
      <c r="A161" s="1"/>
      <c r="B161" s="1"/>
      <c r="C161" s="1"/>
      <c r="D161" s="28"/>
      <c r="E161" s="23"/>
      <c r="F161" s="82"/>
      <c r="G161" s="82"/>
      <c r="H161" s="82"/>
      <c r="I161" s="82"/>
      <c r="J161" s="82"/>
      <c r="K161" s="82"/>
      <c r="N161" s="190"/>
    </row>
    <row r="162" spans="1:14" x14ac:dyDescent="0.35">
      <c r="A162" s="1"/>
      <c r="B162" s="1"/>
      <c r="C162" s="1"/>
      <c r="D162" s="28"/>
      <c r="E162" s="23"/>
      <c r="F162" s="82"/>
      <c r="G162" s="82"/>
      <c r="H162" s="82"/>
      <c r="I162" s="82"/>
      <c r="J162" s="82"/>
      <c r="K162" s="82"/>
      <c r="N162" s="190"/>
    </row>
    <row r="163" spans="1:14" x14ac:dyDescent="0.35">
      <c r="A163" s="1"/>
      <c r="B163" s="1"/>
      <c r="C163" s="1"/>
      <c r="D163" s="28"/>
      <c r="E163" s="23"/>
      <c r="F163" s="82"/>
      <c r="G163" s="82"/>
      <c r="H163" s="82"/>
      <c r="I163" s="82"/>
      <c r="J163" s="82"/>
      <c r="K163" s="82"/>
      <c r="N163" s="190"/>
    </row>
    <row r="164" spans="1:14" x14ac:dyDescent="0.35">
      <c r="A164" s="1"/>
      <c r="B164" s="1"/>
      <c r="C164" s="1"/>
      <c r="D164" s="28"/>
      <c r="E164" s="23"/>
      <c r="F164" s="82"/>
      <c r="G164" s="82"/>
      <c r="H164" s="82"/>
      <c r="I164" s="82"/>
      <c r="J164" s="82"/>
      <c r="K164" s="82"/>
      <c r="N164" s="190"/>
    </row>
    <row r="165" spans="1:14" x14ac:dyDescent="0.35">
      <c r="A165" s="1"/>
      <c r="B165" s="1"/>
      <c r="C165" s="1"/>
      <c r="D165" s="28"/>
      <c r="E165" s="23"/>
      <c r="F165" s="82"/>
      <c r="G165" s="82"/>
      <c r="H165" s="82"/>
      <c r="I165" s="82"/>
      <c r="J165" s="82"/>
      <c r="K165" s="82"/>
      <c r="N165" s="190"/>
    </row>
    <row r="166" spans="1:14" x14ac:dyDescent="0.35">
      <c r="A166" s="1"/>
      <c r="B166" s="1"/>
      <c r="C166" s="1"/>
      <c r="D166" s="28"/>
      <c r="E166" s="23"/>
      <c r="F166" s="82"/>
      <c r="G166" s="82"/>
      <c r="H166" s="82"/>
      <c r="I166" s="82"/>
      <c r="J166" s="82"/>
      <c r="K166" s="82"/>
      <c r="N166" s="190"/>
    </row>
    <row r="167" spans="1:14" x14ac:dyDescent="0.35">
      <c r="A167" s="1"/>
      <c r="B167" s="1"/>
      <c r="C167" s="1"/>
      <c r="D167" s="28"/>
      <c r="E167" s="23"/>
      <c r="F167" s="82"/>
      <c r="G167" s="82"/>
      <c r="H167" s="82"/>
      <c r="I167" s="82"/>
      <c r="J167" s="82"/>
      <c r="K167" s="82"/>
      <c r="N167" s="190"/>
    </row>
    <row r="168" spans="1:14" x14ac:dyDescent="0.35">
      <c r="A168" s="1"/>
      <c r="B168" s="1"/>
      <c r="C168" s="1"/>
      <c r="D168" s="28"/>
      <c r="E168" s="23"/>
      <c r="F168" s="82"/>
      <c r="G168" s="82"/>
      <c r="H168" s="82"/>
      <c r="I168" s="82"/>
      <c r="J168" s="82"/>
      <c r="K168" s="82"/>
      <c r="N168" s="190"/>
    </row>
    <row r="169" spans="1:14" x14ac:dyDescent="0.35">
      <c r="A169" s="1"/>
      <c r="B169" s="1"/>
      <c r="C169" s="1"/>
      <c r="D169" s="28"/>
      <c r="E169" s="23"/>
      <c r="F169" s="82"/>
      <c r="G169" s="82"/>
      <c r="H169" s="82"/>
      <c r="I169" s="82"/>
      <c r="J169" s="82"/>
      <c r="K169" s="82"/>
      <c r="N169" s="190"/>
    </row>
    <row r="170" spans="1:14" x14ac:dyDescent="0.35">
      <c r="A170" s="1"/>
      <c r="B170" s="1"/>
      <c r="C170" s="1"/>
      <c r="D170" s="28"/>
      <c r="E170" s="23"/>
      <c r="F170" s="82"/>
      <c r="G170" s="82"/>
      <c r="H170" s="82"/>
      <c r="I170" s="82"/>
      <c r="J170" s="82"/>
      <c r="K170" s="82"/>
      <c r="N170" s="190"/>
    </row>
    <row r="171" spans="1:14" x14ac:dyDescent="0.35">
      <c r="A171" s="1"/>
      <c r="B171" s="1"/>
      <c r="C171" s="1"/>
      <c r="D171" s="28"/>
      <c r="E171" s="23"/>
      <c r="F171" s="82"/>
      <c r="G171" s="82"/>
      <c r="H171" s="82"/>
      <c r="I171" s="82"/>
      <c r="J171" s="82"/>
      <c r="K171" s="82"/>
      <c r="N171" s="190"/>
    </row>
    <row r="172" spans="1:14" x14ac:dyDescent="0.35">
      <c r="A172" s="1"/>
      <c r="B172" s="1"/>
      <c r="C172" s="1"/>
      <c r="D172" s="28"/>
      <c r="E172" s="23"/>
      <c r="F172" s="82"/>
      <c r="G172" s="82"/>
      <c r="H172" s="82"/>
      <c r="I172" s="82"/>
      <c r="J172" s="82"/>
      <c r="K172" s="82"/>
      <c r="N172" s="190"/>
    </row>
    <row r="173" spans="1:14" x14ac:dyDescent="0.35">
      <c r="A173" s="1"/>
      <c r="B173" s="1"/>
      <c r="C173" s="1"/>
      <c r="D173" s="28"/>
      <c r="E173" s="23"/>
      <c r="F173" s="82"/>
      <c r="G173" s="82"/>
      <c r="H173" s="82"/>
      <c r="I173" s="82"/>
      <c r="J173" s="82"/>
      <c r="K173" s="82"/>
      <c r="N173" s="190"/>
    </row>
    <row r="174" spans="1:14" x14ac:dyDescent="0.35">
      <c r="A174" s="1"/>
      <c r="B174" s="1"/>
      <c r="C174" s="1"/>
      <c r="D174" s="28"/>
      <c r="E174" s="23"/>
      <c r="F174" s="82"/>
      <c r="G174" s="82"/>
      <c r="H174" s="82"/>
      <c r="I174" s="82"/>
      <c r="J174" s="82"/>
      <c r="K174" s="82"/>
      <c r="N174" s="190"/>
    </row>
    <row r="175" spans="1:14" x14ac:dyDescent="0.35">
      <c r="A175" s="1"/>
      <c r="B175" s="1"/>
      <c r="C175" s="1"/>
      <c r="D175" s="28"/>
      <c r="E175" s="23"/>
      <c r="F175" s="82"/>
      <c r="G175" s="82"/>
      <c r="H175" s="82"/>
      <c r="I175" s="82"/>
      <c r="J175" s="82"/>
      <c r="K175" s="82"/>
      <c r="N175" s="190"/>
    </row>
    <row r="176" spans="1:14" x14ac:dyDescent="0.35">
      <c r="A176" s="1"/>
      <c r="B176" s="1"/>
      <c r="C176" s="1"/>
      <c r="D176" s="28"/>
      <c r="E176" s="23"/>
      <c r="F176" s="82"/>
      <c r="G176" s="82"/>
      <c r="H176" s="82"/>
      <c r="I176" s="82"/>
      <c r="J176" s="82"/>
      <c r="K176" s="82"/>
      <c r="N176" s="190"/>
    </row>
    <row r="177" spans="1:14" x14ac:dyDescent="0.35">
      <c r="A177" s="1"/>
      <c r="B177" s="1"/>
      <c r="C177" s="1"/>
      <c r="D177" s="28"/>
      <c r="E177" s="23"/>
      <c r="F177" s="82"/>
      <c r="G177" s="82"/>
      <c r="H177" s="82"/>
      <c r="I177" s="82"/>
      <c r="J177" s="82"/>
      <c r="K177" s="82"/>
      <c r="N177" s="190"/>
    </row>
    <row r="178" spans="1:14" x14ac:dyDescent="0.35">
      <c r="A178" s="1"/>
      <c r="B178" s="1"/>
      <c r="C178" s="1"/>
      <c r="D178" s="28"/>
      <c r="E178" s="23"/>
      <c r="F178" s="82"/>
      <c r="G178" s="82"/>
      <c r="H178" s="82"/>
      <c r="I178" s="82"/>
      <c r="J178" s="82"/>
      <c r="K178" s="82"/>
      <c r="N178" s="190"/>
    </row>
    <row r="179" spans="1:14" x14ac:dyDescent="0.35">
      <c r="A179" s="1"/>
      <c r="B179" s="1"/>
      <c r="C179" s="1"/>
      <c r="D179" s="28"/>
      <c r="E179" s="23"/>
      <c r="F179" s="82"/>
      <c r="G179" s="82"/>
      <c r="H179" s="82"/>
      <c r="I179" s="82"/>
      <c r="J179" s="82"/>
      <c r="K179" s="82"/>
      <c r="N179" s="190"/>
    </row>
    <row r="180" spans="1:14" x14ac:dyDescent="0.35">
      <c r="A180" s="1"/>
      <c r="B180" s="1"/>
      <c r="C180" s="1"/>
      <c r="D180" s="28"/>
      <c r="E180" s="23"/>
      <c r="F180" s="82"/>
      <c r="G180" s="82"/>
      <c r="H180" s="82"/>
      <c r="I180" s="82"/>
      <c r="J180" s="82"/>
      <c r="K180" s="82"/>
      <c r="N180" s="190"/>
    </row>
    <row r="181" spans="1:14" x14ac:dyDescent="0.35">
      <c r="A181" s="1"/>
      <c r="B181" s="1"/>
      <c r="C181" s="1"/>
      <c r="D181" s="28"/>
      <c r="E181" s="23"/>
      <c r="F181" s="82"/>
      <c r="G181" s="82"/>
      <c r="H181" s="82"/>
      <c r="I181" s="82"/>
      <c r="J181" s="82"/>
      <c r="K181" s="82"/>
      <c r="N181" s="190"/>
    </row>
    <row r="182" spans="1:14" x14ac:dyDescent="0.35">
      <c r="A182" s="1"/>
      <c r="B182" s="1"/>
      <c r="C182" s="1"/>
      <c r="D182" s="28"/>
      <c r="E182" s="23"/>
      <c r="F182" s="82"/>
      <c r="G182" s="82"/>
      <c r="H182" s="82"/>
      <c r="I182" s="82"/>
      <c r="J182" s="82"/>
      <c r="K182" s="82"/>
      <c r="N182" s="190"/>
    </row>
    <row r="183" spans="1:14" x14ac:dyDescent="0.35">
      <c r="A183" s="1"/>
      <c r="B183" s="1"/>
      <c r="C183" s="1"/>
      <c r="D183" s="28"/>
      <c r="E183" s="23"/>
      <c r="F183" s="82"/>
      <c r="G183" s="82"/>
      <c r="H183" s="82"/>
      <c r="I183" s="82"/>
      <c r="J183" s="82"/>
      <c r="K183" s="82"/>
      <c r="N183" s="190"/>
    </row>
    <row r="184" spans="1:14" x14ac:dyDescent="0.35">
      <c r="A184" s="1"/>
      <c r="B184" s="1"/>
      <c r="C184" s="1"/>
      <c r="D184" s="28"/>
      <c r="E184" s="23"/>
      <c r="F184" s="82"/>
      <c r="G184" s="82"/>
      <c r="H184" s="82"/>
      <c r="I184" s="82"/>
      <c r="J184" s="82"/>
      <c r="K184" s="82"/>
      <c r="N184" s="190"/>
    </row>
    <row r="185" spans="1:14" x14ac:dyDescent="0.35">
      <c r="A185" s="1"/>
      <c r="B185" s="1"/>
      <c r="C185" s="1"/>
      <c r="D185" s="28"/>
      <c r="E185" s="23"/>
      <c r="F185" s="82"/>
      <c r="G185" s="82"/>
      <c r="H185" s="82"/>
      <c r="I185" s="82"/>
      <c r="J185" s="82"/>
      <c r="K185" s="82"/>
      <c r="N185" s="190"/>
    </row>
    <row r="186" spans="1:14" x14ac:dyDescent="0.35">
      <c r="A186" s="1"/>
      <c r="B186" s="1"/>
      <c r="C186" s="1"/>
      <c r="D186" s="28"/>
      <c r="E186" s="23"/>
      <c r="F186" s="82"/>
      <c r="G186" s="82"/>
      <c r="H186" s="82"/>
      <c r="I186" s="82"/>
      <c r="J186" s="82"/>
      <c r="K186" s="82"/>
      <c r="N186" s="190"/>
    </row>
    <row r="187" spans="1:14" x14ac:dyDescent="0.35">
      <c r="A187" s="1"/>
      <c r="B187" s="1"/>
      <c r="C187" s="1"/>
      <c r="D187" s="28"/>
      <c r="E187" s="23"/>
      <c r="F187" s="82"/>
      <c r="G187" s="82"/>
      <c r="H187" s="82"/>
      <c r="I187" s="82"/>
      <c r="J187" s="82"/>
      <c r="K187" s="82"/>
      <c r="N187" s="190"/>
    </row>
    <row r="188" spans="1:14" x14ac:dyDescent="0.35">
      <c r="A188" s="1"/>
      <c r="B188" s="1"/>
      <c r="C188" s="1"/>
      <c r="D188" s="28"/>
      <c r="E188" s="23"/>
      <c r="F188" s="82"/>
      <c r="G188" s="82"/>
      <c r="H188" s="82"/>
      <c r="I188" s="82"/>
      <c r="J188" s="82"/>
      <c r="K188" s="82"/>
      <c r="N188" s="190"/>
    </row>
    <row r="189" spans="1:14" x14ac:dyDescent="0.35">
      <c r="A189" s="1"/>
      <c r="B189" s="1"/>
      <c r="C189" s="1"/>
      <c r="D189" s="28"/>
      <c r="E189" s="23"/>
      <c r="F189" s="82"/>
      <c r="G189" s="82"/>
      <c r="H189" s="82"/>
      <c r="I189" s="82"/>
      <c r="J189" s="82"/>
      <c r="K189" s="82"/>
      <c r="N189" s="190"/>
    </row>
    <row r="190" spans="1:14" x14ac:dyDescent="0.35">
      <c r="A190" s="1"/>
      <c r="B190" s="1"/>
      <c r="C190" s="1"/>
      <c r="D190" s="28"/>
      <c r="E190" s="23"/>
      <c r="F190" s="82"/>
      <c r="G190" s="82"/>
      <c r="H190" s="82"/>
      <c r="I190" s="82"/>
      <c r="J190" s="82"/>
      <c r="K190" s="82"/>
      <c r="N190" s="190"/>
    </row>
    <row r="191" spans="1:14" x14ac:dyDescent="0.35">
      <c r="A191" s="1"/>
      <c r="B191" s="1"/>
      <c r="C191" s="1"/>
      <c r="D191" s="21"/>
      <c r="E191" s="29"/>
      <c r="F191" s="82"/>
      <c r="G191" s="82"/>
      <c r="H191" s="82"/>
      <c r="I191" s="82"/>
      <c r="J191" s="82"/>
      <c r="K191" s="82"/>
      <c r="N191" s="190"/>
    </row>
    <row r="192" spans="1:14" x14ac:dyDescent="0.35">
      <c r="A192" s="1"/>
      <c r="B192" s="1"/>
      <c r="C192" s="1"/>
      <c r="D192" s="21"/>
      <c r="E192" s="29"/>
      <c r="F192" s="82"/>
      <c r="G192" s="82"/>
      <c r="H192" s="82"/>
      <c r="I192" s="82"/>
      <c r="J192" s="82"/>
      <c r="K192" s="82"/>
      <c r="N192" s="190"/>
    </row>
    <row r="193" spans="1:14" x14ac:dyDescent="0.35">
      <c r="A193" s="1"/>
      <c r="B193" s="1"/>
      <c r="C193" s="1"/>
      <c r="D193" s="21"/>
      <c r="E193" s="29"/>
      <c r="F193" s="82"/>
      <c r="G193" s="82"/>
      <c r="H193" s="82"/>
      <c r="I193" s="82"/>
      <c r="J193" s="82"/>
      <c r="K193" s="82"/>
      <c r="N193" s="190"/>
    </row>
    <row r="194" spans="1:14" x14ac:dyDescent="0.35">
      <c r="A194" s="1"/>
      <c r="B194" s="1"/>
      <c r="C194" s="1"/>
      <c r="D194" s="21"/>
      <c r="E194" s="29"/>
      <c r="F194" s="82"/>
      <c r="G194" s="82"/>
      <c r="H194" s="82"/>
      <c r="I194" s="82"/>
      <c r="J194" s="82"/>
      <c r="K194" s="82"/>
      <c r="N194" s="190"/>
    </row>
    <row r="195" spans="1:14" x14ac:dyDescent="0.35">
      <c r="A195" s="1"/>
      <c r="B195" s="1"/>
      <c r="C195" s="1"/>
      <c r="D195" s="21"/>
      <c r="E195" s="29"/>
      <c r="F195" s="82"/>
      <c r="G195" s="82"/>
      <c r="H195" s="82"/>
      <c r="I195" s="82"/>
      <c r="J195" s="82"/>
      <c r="K195" s="82"/>
      <c r="N195" s="190"/>
    </row>
    <row r="196" spans="1:14" x14ac:dyDescent="0.35">
      <c r="A196" s="1"/>
      <c r="B196" s="1"/>
      <c r="C196" s="1"/>
      <c r="D196" s="21"/>
      <c r="E196" s="29"/>
      <c r="F196" s="82"/>
      <c r="G196" s="82"/>
      <c r="H196" s="82"/>
      <c r="I196" s="82"/>
      <c r="J196" s="82"/>
      <c r="K196" s="82"/>
      <c r="N196" s="190"/>
    </row>
    <row r="197" spans="1:14" x14ac:dyDescent="0.35">
      <c r="A197" s="1"/>
      <c r="B197" s="1"/>
      <c r="C197" s="1"/>
      <c r="D197" s="21"/>
      <c r="E197" s="29"/>
      <c r="F197" s="82"/>
      <c r="G197" s="82"/>
      <c r="H197" s="82"/>
      <c r="I197" s="82"/>
      <c r="J197" s="82"/>
      <c r="K197" s="82"/>
      <c r="N197" s="190"/>
    </row>
    <row r="198" spans="1:14" x14ac:dyDescent="0.35">
      <c r="A198" s="1"/>
      <c r="B198" s="1"/>
      <c r="C198" s="1"/>
      <c r="D198" s="21"/>
      <c r="E198" s="29"/>
      <c r="F198" s="82"/>
      <c r="G198" s="82"/>
      <c r="H198" s="82"/>
      <c r="I198" s="82"/>
      <c r="J198" s="82"/>
      <c r="K198" s="82"/>
      <c r="N198" s="190"/>
    </row>
    <row r="199" spans="1:14" x14ac:dyDescent="0.35">
      <c r="A199" s="1"/>
      <c r="B199" s="1"/>
      <c r="C199" s="1"/>
      <c r="D199" s="21"/>
      <c r="E199" s="29"/>
      <c r="F199" s="82"/>
      <c r="G199" s="82"/>
      <c r="H199" s="82"/>
      <c r="I199" s="82"/>
      <c r="J199" s="82"/>
      <c r="K199" s="82"/>
      <c r="N199" s="190"/>
    </row>
    <row r="200" spans="1:14" x14ac:dyDescent="0.35">
      <c r="A200" s="1"/>
      <c r="B200" s="1"/>
      <c r="C200" s="1"/>
      <c r="D200" s="21"/>
      <c r="E200" s="29"/>
      <c r="F200" s="82"/>
      <c r="G200" s="82"/>
      <c r="H200" s="82"/>
      <c r="I200" s="82"/>
      <c r="J200" s="82"/>
      <c r="K200" s="82"/>
      <c r="N200" s="190"/>
    </row>
    <row r="201" spans="1:14" x14ac:dyDescent="0.35">
      <c r="A201" s="1"/>
      <c r="B201" s="1"/>
      <c r="C201" s="1"/>
      <c r="D201" s="21"/>
      <c r="E201" s="29"/>
      <c r="F201" s="82"/>
      <c r="G201" s="82"/>
      <c r="H201" s="82"/>
      <c r="I201" s="82"/>
      <c r="J201" s="82"/>
      <c r="K201" s="82"/>
      <c r="N201" s="190"/>
    </row>
    <row r="202" spans="1:14" x14ac:dyDescent="0.35">
      <c r="A202" s="1"/>
      <c r="B202" s="1"/>
      <c r="C202" s="1"/>
      <c r="D202" s="21"/>
      <c r="E202" s="29"/>
      <c r="F202" s="82"/>
      <c r="G202" s="82"/>
      <c r="H202" s="82"/>
      <c r="I202" s="82"/>
      <c r="J202" s="82"/>
      <c r="K202" s="82"/>
      <c r="N202" s="190"/>
    </row>
    <row r="203" spans="1:14" x14ac:dyDescent="0.35">
      <c r="A203" s="1"/>
      <c r="B203" s="1"/>
      <c r="C203" s="1"/>
      <c r="D203" s="21"/>
      <c r="E203" s="29"/>
      <c r="F203" s="82"/>
      <c r="G203" s="82"/>
      <c r="H203" s="82"/>
      <c r="I203" s="82"/>
      <c r="J203" s="82"/>
      <c r="K203" s="82"/>
      <c r="N203" s="190"/>
    </row>
    <row r="204" spans="1:14" x14ac:dyDescent="0.35">
      <c r="A204" s="1"/>
      <c r="B204" s="1"/>
      <c r="C204" s="1"/>
      <c r="D204" s="21"/>
      <c r="E204" s="29"/>
      <c r="F204" s="82"/>
      <c r="G204" s="82"/>
      <c r="H204" s="82"/>
      <c r="I204" s="82"/>
      <c r="J204" s="82"/>
      <c r="K204" s="82"/>
      <c r="N204" s="190"/>
    </row>
    <row r="205" spans="1:14" x14ac:dyDescent="0.35">
      <c r="A205" s="1"/>
      <c r="B205" s="1"/>
      <c r="C205" s="1"/>
      <c r="D205" s="21"/>
      <c r="E205" s="29"/>
      <c r="F205" s="82"/>
      <c r="G205" s="82"/>
      <c r="H205" s="82"/>
      <c r="I205" s="82"/>
      <c r="J205" s="82"/>
      <c r="K205" s="82"/>
      <c r="N205" s="190"/>
    </row>
    <row r="206" spans="1:14" x14ac:dyDescent="0.35">
      <c r="A206" s="1"/>
      <c r="B206" s="1"/>
      <c r="C206" s="1"/>
      <c r="D206" s="21"/>
      <c r="E206" s="29"/>
      <c r="F206" s="82"/>
      <c r="G206" s="82"/>
      <c r="H206" s="82"/>
      <c r="I206" s="82"/>
      <c r="J206" s="82"/>
      <c r="K206" s="82"/>
      <c r="N206" s="190"/>
    </row>
    <row r="207" spans="1:14" x14ac:dyDescent="0.35">
      <c r="A207" s="1"/>
      <c r="B207" s="1"/>
      <c r="C207" s="1"/>
      <c r="D207" s="21"/>
      <c r="E207" s="29"/>
      <c r="F207" s="82"/>
      <c r="G207" s="82"/>
      <c r="H207" s="82"/>
      <c r="I207" s="82"/>
      <c r="J207" s="82"/>
      <c r="K207" s="82"/>
      <c r="N207" s="190"/>
    </row>
    <row r="208" spans="1:14" x14ac:dyDescent="0.35">
      <c r="A208" s="1"/>
      <c r="B208" s="1"/>
      <c r="C208" s="1"/>
      <c r="D208" s="21"/>
      <c r="E208" s="29"/>
      <c r="F208" s="82"/>
      <c r="G208" s="82"/>
      <c r="H208" s="82"/>
      <c r="I208" s="82"/>
      <c r="J208" s="82"/>
      <c r="K208" s="82"/>
      <c r="N208" s="190"/>
    </row>
    <row r="209" spans="1:14" x14ac:dyDescent="0.35">
      <c r="A209" s="1"/>
      <c r="B209" s="1"/>
      <c r="C209" s="3"/>
      <c r="D209" s="4"/>
      <c r="E209" s="18"/>
      <c r="F209" s="6"/>
      <c r="G209" s="6"/>
      <c r="H209" s="6"/>
      <c r="I209" s="6"/>
      <c r="J209" s="6"/>
      <c r="K209" s="48"/>
      <c r="N209" s="190"/>
    </row>
    <row r="210" spans="1:14" x14ac:dyDescent="0.35">
      <c r="A210" s="1"/>
      <c r="B210" s="1"/>
      <c r="C210" s="3"/>
      <c r="D210" s="4"/>
      <c r="E210" s="18"/>
      <c r="F210" s="6"/>
      <c r="G210" s="6"/>
      <c r="H210" s="6"/>
      <c r="I210" s="6"/>
      <c r="J210" s="6"/>
      <c r="K210" s="33"/>
      <c r="N210" s="190"/>
    </row>
    <row r="211" spans="1:14" x14ac:dyDescent="0.35">
      <c r="A211" s="1"/>
      <c r="B211" s="1"/>
      <c r="C211" s="3"/>
      <c r="D211" s="4"/>
      <c r="E211" s="18"/>
      <c r="F211" s="6"/>
      <c r="G211" s="6"/>
      <c r="H211" s="6"/>
      <c r="I211" s="6"/>
      <c r="J211" s="6"/>
      <c r="K211" s="34"/>
      <c r="N211" s="190"/>
    </row>
    <row r="212" spans="1:14" x14ac:dyDescent="0.35">
      <c r="A212" s="1"/>
      <c r="B212" s="1"/>
      <c r="C212" s="3"/>
      <c r="D212" s="4"/>
      <c r="E212" s="18"/>
      <c r="F212" s="6"/>
      <c r="G212" s="6"/>
      <c r="H212" s="6"/>
      <c r="I212" s="6"/>
      <c r="J212" s="6"/>
      <c r="K212" s="48"/>
      <c r="N212" s="190"/>
    </row>
    <row r="213" spans="1:14" x14ac:dyDescent="0.35">
      <c r="A213" s="1"/>
      <c r="B213" s="1"/>
      <c r="C213" s="3"/>
      <c r="D213" s="4"/>
      <c r="E213" s="18"/>
      <c r="F213" s="6"/>
      <c r="G213" s="6"/>
      <c r="H213" s="6"/>
      <c r="I213" s="6"/>
      <c r="J213" s="6"/>
      <c r="K213" s="33"/>
      <c r="N213" s="190"/>
    </row>
    <row r="214" spans="1:14" x14ac:dyDescent="0.35">
      <c r="A214" s="1"/>
      <c r="B214" s="1"/>
      <c r="C214" s="3"/>
      <c r="D214" s="4"/>
      <c r="E214" s="18"/>
      <c r="F214" s="6"/>
      <c r="G214" s="6"/>
      <c r="H214" s="6"/>
      <c r="I214" s="6"/>
      <c r="J214" s="6"/>
      <c r="K214" s="34"/>
      <c r="N214" s="190"/>
    </row>
    <row r="215" spans="1:14" x14ac:dyDescent="0.35">
      <c r="A215" s="1"/>
      <c r="B215" s="1"/>
      <c r="C215" s="3"/>
      <c r="D215" s="4"/>
      <c r="E215" s="18"/>
      <c r="F215" s="6"/>
      <c r="G215" s="6"/>
      <c r="H215" s="6"/>
      <c r="I215" s="6"/>
      <c r="J215" s="6"/>
      <c r="K215" s="48"/>
      <c r="N215" s="190"/>
    </row>
    <row r="216" spans="1:14" x14ac:dyDescent="0.35">
      <c r="F216" s="82"/>
      <c r="G216" s="82"/>
      <c r="H216" s="82"/>
      <c r="I216" s="82"/>
      <c r="J216" s="82"/>
      <c r="K216" s="82"/>
      <c r="N216" s="190"/>
    </row>
    <row r="217" spans="1:14" x14ac:dyDescent="0.35">
      <c r="F217" s="82"/>
      <c r="G217" s="82"/>
      <c r="H217" s="82"/>
      <c r="I217" s="82"/>
      <c r="J217" s="82"/>
      <c r="K217" s="82"/>
      <c r="N217" s="190"/>
    </row>
    <row r="218" spans="1:14" x14ac:dyDescent="0.35">
      <c r="F218" s="82"/>
      <c r="G218" s="82"/>
      <c r="H218" s="82"/>
      <c r="I218" s="82"/>
      <c r="J218" s="82"/>
      <c r="K218" s="82"/>
      <c r="N218" s="190"/>
    </row>
    <row r="219" spans="1:14" x14ac:dyDescent="0.35">
      <c r="F219" s="82"/>
      <c r="G219" s="82"/>
      <c r="H219" s="82"/>
      <c r="I219" s="82"/>
      <c r="J219" s="82"/>
      <c r="K219" s="82"/>
      <c r="N219" s="190"/>
    </row>
    <row r="220" spans="1:14" x14ac:dyDescent="0.35">
      <c r="F220" s="82"/>
      <c r="G220" s="82"/>
      <c r="H220" s="82"/>
      <c r="I220" s="82"/>
      <c r="J220" s="82"/>
      <c r="K220" s="82"/>
      <c r="N220" s="190"/>
    </row>
    <row r="221" spans="1:14" x14ac:dyDescent="0.35">
      <c r="F221" s="82"/>
      <c r="G221" s="82"/>
      <c r="H221" s="82"/>
      <c r="I221" s="82"/>
      <c r="J221" s="82"/>
      <c r="K221" s="82"/>
      <c r="N221" s="190"/>
    </row>
    <row r="222" spans="1:14" x14ac:dyDescent="0.35">
      <c r="F222" s="82"/>
      <c r="G222" s="82"/>
      <c r="H222" s="82"/>
      <c r="I222" s="82"/>
      <c r="J222" s="82"/>
      <c r="K222" s="82"/>
      <c r="N222" s="190"/>
    </row>
    <row r="223" spans="1:14" x14ac:dyDescent="0.35">
      <c r="F223" s="82"/>
      <c r="G223" s="82"/>
      <c r="H223" s="82"/>
      <c r="I223" s="82"/>
      <c r="J223" s="82"/>
      <c r="K223" s="82"/>
      <c r="N223" s="190"/>
    </row>
    <row r="224" spans="1:14" x14ac:dyDescent="0.35">
      <c r="F224" s="82"/>
      <c r="G224" s="82"/>
      <c r="H224" s="82"/>
      <c r="I224" s="82"/>
      <c r="J224" s="82"/>
      <c r="K224" s="82"/>
      <c r="N224" s="190"/>
    </row>
    <row r="225" spans="6:14" x14ac:dyDescent="0.35">
      <c r="F225" s="82"/>
      <c r="G225" s="82"/>
      <c r="H225" s="82"/>
      <c r="I225" s="82"/>
      <c r="J225" s="82"/>
      <c r="K225" s="82"/>
      <c r="N225" s="190"/>
    </row>
    <row r="226" spans="6:14" x14ac:dyDescent="0.35">
      <c r="F226" s="82"/>
      <c r="G226" s="82"/>
      <c r="H226" s="82"/>
      <c r="I226" s="82"/>
      <c r="J226" s="82"/>
      <c r="K226" s="82"/>
      <c r="N226" s="190"/>
    </row>
    <row r="227" spans="6:14" x14ac:dyDescent="0.35">
      <c r="F227" s="82"/>
      <c r="G227" s="82"/>
      <c r="H227" s="82"/>
      <c r="I227" s="82"/>
      <c r="J227" s="82"/>
      <c r="K227" s="82"/>
      <c r="N227" s="190"/>
    </row>
    <row r="228" spans="6:14" x14ac:dyDescent="0.35">
      <c r="F228" s="82"/>
      <c r="G228" s="82"/>
      <c r="H228" s="82"/>
      <c r="I228" s="82"/>
      <c r="J228" s="82"/>
      <c r="K228" s="82"/>
      <c r="N228" s="190"/>
    </row>
    <row r="229" spans="6:14" x14ac:dyDescent="0.35">
      <c r="F229" s="82"/>
      <c r="G229" s="82"/>
      <c r="H229" s="82"/>
      <c r="I229" s="82"/>
      <c r="J229" s="82"/>
      <c r="K229" s="82"/>
      <c r="N229" s="190"/>
    </row>
    <row r="230" spans="6:14" x14ac:dyDescent="0.35">
      <c r="F230" s="82"/>
      <c r="G230" s="82"/>
      <c r="H230" s="82"/>
      <c r="I230" s="82"/>
      <c r="J230" s="82"/>
      <c r="K230" s="82"/>
      <c r="N230" s="190"/>
    </row>
    <row r="231" spans="6:14" x14ac:dyDescent="0.35">
      <c r="F231" s="82"/>
      <c r="G231" s="82"/>
      <c r="H231" s="82"/>
      <c r="I231" s="82"/>
      <c r="J231" s="82"/>
      <c r="K231" s="82"/>
      <c r="N231" s="190"/>
    </row>
    <row r="232" spans="6:14" x14ac:dyDescent="0.35">
      <c r="F232" s="82"/>
      <c r="G232" s="82"/>
      <c r="H232" s="82"/>
      <c r="I232" s="82"/>
      <c r="J232" s="82"/>
      <c r="K232" s="82"/>
      <c r="N232" s="190"/>
    </row>
    <row r="233" spans="6:14" x14ac:dyDescent="0.35">
      <c r="F233" s="82"/>
      <c r="G233" s="82"/>
      <c r="H233" s="82"/>
      <c r="I233" s="82"/>
      <c r="J233" s="82"/>
      <c r="K233" s="82"/>
      <c r="N233" s="190"/>
    </row>
    <row r="234" spans="6:14" x14ac:dyDescent="0.35">
      <c r="F234" s="82"/>
      <c r="G234" s="82"/>
      <c r="H234" s="82"/>
      <c r="I234" s="82"/>
      <c r="J234" s="82"/>
      <c r="K234" s="82"/>
      <c r="N234" s="190"/>
    </row>
    <row r="235" spans="6:14" x14ac:dyDescent="0.35">
      <c r="F235" s="82"/>
      <c r="G235" s="82"/>
      <c r="H235" s="82"/>
      <c r="I235" s="82"/>
      <c r="J235" s="82"/>
      <c r="K235" s="82"/>
      <c r="N235" s="190"/>
    </row>
    <row r="236" spans="6:14" x14ac:dyDescent="0.35">
      <c r="F236" s="82"/>
      <c r="G236" s="82"/>
      <c r="H236" s="82"/>
      <c r="I236" s="82"/>
      <c r="J236" s="82"/>
      <c r="K236" s="82"/>
      <c r="N236" s="190"/>
    </row>
    <row r="237" spans="6:14" x14ac:dyDescent="0.35">
      <c r="F237" s="82"/>
      <c r="G237" s="82"/>
      <c r="H237" s="82"/>
      <c r="I237" s="82"/>
      <c r="J237" s="82"/>
      <c r="K237" s="82"/>
      <c r="N237" s="190"/>
    </row>
    <row r="238" spans="6:14" x14ac:dyDescent="0.35">
      <c r="F238" s="82"/>
      <c r="G238" s="82"/>
      <c r="H238" s="82"/>
      <c r="I238" s="82"/>
      <c r="J238" s="82"/>
      <c r="K238" s="82"/>
      <c r="N238" s="190"/>
    </row>
    <row r="239" spans="6:14" x14ac:dyDescent="0.35">
      <c r="F239" s="82"/>
      <c r="G239" s="82"/>
      <c r="H239" s="82"/>
      <c r="I239" s="82"/>
      <c r="J239" s="82"/>
      <c r="K239" s="82"/>
      <c r="N239" s="190"/>
    </row>
    <row r="240" spans="6:14" x14ac:dyDescent="0.35">
      <c r="F240" s="82"/>
      <c r="G240" s="82"/>
      <c r="H240" s="82"/>
      <c r="I240" s="82"/>
      <c r="J240" s="82"/>
      <c r="K240" s="82"/>
      <c r="N240" s="190"/>
    </row>
    <row r="241" spans="6:14" x14ac:dyDescent="0.35">
      <c r="F241" s="82"/>
      <c r="G241" s="82"/>
      <c r="H241" s="82"/>
      <c r="I241" s="82"/>
      <c r="J241" s="82"/>
      <c r="K241" s="82"/>
      <c r="N241" s="190"/>
    </row>
    <row r="242" spans="6:14" x14ac:dyDescent="0.35">
      <c r="F242" s="82"/>
      <c r="G242" s="82"/>
      <c r="H242" s="82"/>
      <c r="I242" s="82"/>
      <c r="J242" s="82"/>
      <c r="K242" s="82"/>
      <c r="N242" s="190"/>
    </row>
    <row r="243" spans="6:14" x14ac:dyDescent="0.35">
      <c r="F243" s="82"/>
      <c r="G243" s="82"/>
      <c r="H243" s="82"/>
      <c r="I243" s="82"/>
      <c r="J243" s="82"/>
      <c r="K243" s="82"/>
      <c r="N243" s="190"/>
    </row>
    <row r="244" spans="6:14" x14ac:dyDescent="0.35">
      <c r="F244" s="82"/>
      <c r="G244" s="82"/>
      <c r="H244" s="82"/>
      <c r="I244" s="82"/>
      <c r="J244" s="82"/>
      <c r="K244" s="82"/>
      <c r="N244" s="190"/>
    </row>
    <row r="245" spans="6:14" x14ac:dyDescent="0.35">
      <c r="F245" s="82"/>
      <c r="G245" s="82"/>
      <c r="H245" s="82"/>
      <c r="I245" s="82"/>
      <c r="J245" s="82"/>
      <c r="K245" s="82"/>
      <c r="N245" s="190"/>
    </row>
    <row r="246" spans="6:14" x14ac:dyDescent="0.35">
      <c r="F246" s="82"/>
      <c r="G246" s="82"/>
      <c r="H246" s="82"/>
      <c r="I246" s="82"/>
      <c r="J246" s="82"/>
      <c r="K246" s="82"/>
      <c r="N246" s="190"/>
    </row>
    <row r="247" spans="6:14" x14ac:dyDescent="0.35">
      <c r="F247" s="82"/>
      <c r="G247" s="82"/>
      <c r="H247" s="82"/>
      <c r="I247" s="82"/>
      <c r="J247" s="82"/>
      <c r="K247" s="82"/>
      <c r="N247" s="190"/>
    </row>
    <row r="248" spans="6:14" x14ac:dyDescent="0.35">
      <c r="F248" s="82"/>
      <c r="G248" s="82"/>
      <c r="H248" s="82"/>
      <c r="I248" s="82"/>
      <c r="J248" s="82"/>
      <c r="K248" s="82"/>
      <c r="N248" s="190"/>
    </row>
    <row r="249" spans="6:14" x14ac:dyDescent="0.35">
      <c r="F249" s="82"/>
      <c r="G249" s="82"/>
      <c r="H249" s="82"/>
      <c r="I249" s="82"/>
      <c r="J249" s="82"/>
      <c r="K249" s="82"/>
      <c r="N249" s="190"/>
    </row>
    <row r="250" spans="6:14" x14ac:dyDescent="0.35">
      <c r="N250" s="190"/>
    </row>
    <row r="251" spans="6:14" x14ac:dyDescent="0.35">
      <c r="N251" s="190"/>
    </row>
    <row r="252" spans="6:14" x14ac:dyDescent="0.35">
      <c r="N252" s="190"/>
    </row>
    <row r="253" spans="6:14" x14ac:dyDescent="0.35">
      <c r="N253" s="190"/>
    </row>
    <row r="254" spans="6:14" x14ac:dyDescent="0.35">
      <c r="N254" s="190"/>
    </row>
    <row r="255" spans="6:14" x14ac:dyDescent="0.35">
      <c r="N255" s="190"/>
    </row>
    <row r="256" spans="6:14" x14ac:dyDescent="0.35">
      <c r="N256" s="190"/>
    </row>
    <row r="257" spans="14:14" x14ac:dyDescent="0.35">
      <c r="N257" s="190"/>
    </row>
    <row r="258" spans="14:14" x14ac:dyDescent="0.35">
      <c r="N258" s="190"/>
    </row>
    <row r="259" spans="14:14" x14ac:dyDescent="0.35">
      <c r="N259" s="190"/>
    </row>
    <row r="260" spans="14:14" x14ac:dyDescent="0.35">
      <c r="N260" s="190"/>
    </row>
    <row r="261" spans="14:14" x14ac:dyDescent="0.35">
      <c r="N261" s="190"/>
    </row>
    <row r="262" spans="14:14" x14ac:dyDescent="0.35">
      <c r="N262" s="190"/>
    </row>
    <row r="263" spans="14:14" x14ac:dyDescent="0.35">
      <c r="N263" s="190"/>
    </row>
    <row r="264" spans="14:14" x14ac:dyDescent="0.35">
      <c r="N264" s="190"/>
    </row>
    <row r="265" spans="14:14" x14ac:dyDescent="0.35">
      <c r="N265" s="190"/>
    </row>
    <row r="266" spans="14:14" x14ac:dyDescent="0.35">
      <c r="N266" s="190"/>
    </row>
    <row r="267" spans="14:14" x14ac:dyDescent="0.35">
      <c r="N267" s="190"/>
    </row>
    <row r="268" spans="14:14" x14ac:dyDescent="0.35">
      <c r="N268" s="190"/>
    </row>
    <row r="269" spans="14:14" x14ac:dyDescent="0.35">
      <c r="N269" s="190"/>
    </row>
    <row r="270" spans="14:14" x14ac:dyDescent="0.35">
      <c r="N270" s="190"/>
    </row>
    <row r="271" spans="14:14" x14ac:dyDescent="0.35">
      <c r="N271" s="190"/>
    </row>
    <row r="272" spans="14:14" x14ac:dyDescent="0.35">
      <c r="N272" s="190"/>
    </row>
    <row r="273" spans="14:14" x14ac:dyDescent="0.35">
      <c r="N273" s="190"/>
    </row>
    <row r="274" spans="14:14" x14ac:dyDescent="0.35">
      <c r="N274" s="190"/>
    </row>
    <row r="275" spans="14:14" x14ac:dyDescent="0.35">
      <c r="N275" s="190"/>
    </row>
    <row r="276" spans="14:14" x14ac:dyDescent="0.35">
      <c r="N276" s="190"/>
    </row>
    <row r="277" spans="14:14" x14ac:dyDescent="0.35">
      <c r="N277" s="190"/>
    </row>
    <row r="278" spans="14:14" x14ac:dyDescent="0.35">
      <c r="N278" s="190"/>
    </row>
    <row r="279" spans="14:14" x14ac:dyDescent="0.35">
      <c r="N279" s="190"/>
    </row>
    <row r="280" spans="14:14" x14ac:dyDescent="0.35">
      <c r="N280" s="190"/>
    </row>
    <row r="281" spans="14:14" x14ac:dyDescent="0.35">
      <c r="N281" s="190"/>
    </row>
    <row r="282" spans="14:14" x14ac:dyDescent="0.35">
      <c r="N282" s="190"/>
    </row>
    <row r="283" spans="14:14" x14ac:dyDescent="0.35">
      <c r="N283" s="190"/>
    </row>
    <row r="284" spans="14:14" x14ac:dyDescent="0.35">
      <c r="N284" s="190"/>
    </row>
    <row r="285" spans="14:14" x14ac:dyDescent="0.35">
      <c r="N285" s="190"/>
    </row>
    <row r="286" spans="14:14" x14ac:dyDescent="0.35">
      <c r="N286" s="190"/>
    </row>
    <row r="287" spans="14:14" x14ac:dyDescent="0.35">
      <c r="N287" s="190"/>
    </row>
    <row r="288" spans="14:14" x14ac:dyDescent="0.35">
      <c r="N288" s="190"/>
    </row>
    <row r="289" spans="14:14" x14ac:dyDescent="0.35">
      <c r="N289" s="190"/>
    </row>
    <row r="290" spans="14:14" x14ac:dyDescent="0.35">
      <c r="N290" s="190"/>
    </row>
    <row r="291" spans="14:14" x14ac:dyDescent="0.35">
      <c r="N291" s="190"/>
    </row>
    <row r="292" spans="14:14" x14ac:dyDescent="0.35">
      <c r="N292" s="190"/>
    </row>
    <row r="293" spans="14:14" x14ac:dyDescent="0.35">
      <c r="N293" s="190"/>
    </row>
    <row r="294" spans="14:14" x14ac:dyDescent="0.35">
      <c r="N294" s="190"/>
    </row>
    <row r="295" spans="14:14" x14ac:dyDescent="0.35">
      <c r="N295" s="190"/>
    </row>
    <row r="296" spans="14:14" x14ac:dyDescent="0.35">
      <c r="N296" s="190"/>
    </row>
    <row r="297" spans="14:14" x14ac:dyDescent="0.35">
      <c r="N297" s="190"/>
    </row>
    <row r="298" spans="14:14" x14ac:dyDescent="0.35">
      <c r="N298" s="190"/>
    </row>
    <row r="299" spans="14:14" x14ac:dyDescent="0.35">
      <c r="N299" s="190"/>
    </row>
    <row r="300" spans="14:14" x14ac:dyDescent="0.35">
      <c r="N300" s="190"/>
    </row>
    <row r="301" spans="14:14" x14ac:dyDescent="0.35">
      <c r="N301" s="190"/>
    </row>
    <row r="302" spans="14:14" x14ac:dyDescent="0.35">
      <c r="N302" s="190"/>
    </row>
    <row r="303" spans="14:14" x14ac:dyDescent="0.35">
      <c r="N303" s="190"/>
    </row>
    <row r="304" spans="14:14" x14ac:dyDescent="0.35">
      <c r="N304" s="190"/>
    </row>
    <row r="305" spans="14:14" x14ac:dyDescent="0.35">
      <c r="N305" s="190"/>
    </row>
    <row r="306" spans="14:14" x14ac:dyDescent="0.35">
      <c r="N306" s="190"/>
    </row>
    <row r="307" spans="14:14" x14ac:dyDescent="0.35">
      <c r="N307" s="190"/>
    </row>
    <row r="308" spans="14:14" x14ac:dyDescent="0.35">
      <c r="N308" s="190"/>
    </row>
    <row r="309" spans="14:14" x14ac:dyDescent="0.35">
      <c r="N309" s="190"/>
    </row>
    <row r="310" spans="14:14" x14ac:dyDescent="0.35">
      <c r="N310" s="190"/>
    </row>
    <row r="311" spans="14:14" x14ac:dyDescent="0.35">
      <c r="N311" s="190"/>
    </row>
    <row r="312" spans="14:14" x14ac:dyDescent="0.35">
      <c r="N312" s="190"/>
    </row>
    <row r="313" spans="14:14" x14ac:dyDescent="0.35">
      <c r="N313" s="190"/>
    </row>
    <row r="314" spans="14:14" x14ac:dyDescent="0.35">
      <c r="N314" s="190"/>
    </row>
    <row r="315" spans="14:14" x14ac:dyDescent="0.35">
      <c r="N315" s="190"/>
    </row>
    <row r="316" spans="14:14" x14ac:dyDescent="0.35">
      <c r="N316" s="190"/>
    </row>
    <row r="317" spans="14:14" x14ac:dyDescent="0.35">
      <c r="N317" s="190"/>
    </row>
    <row r="318" spans="14:14" x14ac:dyDescent="0.35">
      <c r="N318" s="190"/>
    </row>
    <row r="319" spans="14:14" x14ac:dyDescent="0.35">
      <c r="N319" s="190"/>
    </row>
    <row r="320" spans="14:14" x14ac:dyDescent="0.35">
      <c r="N320" s="190"/>
    </row>
    <row r="321" spans="14:14" x14ac:dyDescent="0.35">
      <c r="N321" s="190"/>
    </row>
    <row r="322" spans="14:14" x14ac:dyDescent="0.35">
      <c r="N322" s="190"/>
    </row>
    <row r="323" spans="14:14" x14ac:dyDescent="0.35">
      <c r="N323" s="190"/>
    </row>
    <row r="324" spans="14:14" x14ac:dyDescent="0.35">
      <c r="N324" s="190"/>
    </row>
    <row r="325" spans="14:14" x14ac:dyDescent="0.35">
      <c r="N325" s="190"/>
    </row>
    <row r="326" spans="14:14" x14ac:dyDescent="0.35">
      <c r="N326" s="190"/>
    </row>
    <row r="327" spans="14:14" x14ac:dyDescent="0.35">
      <c r="N327" s="190"/>
    </row>
    <row r="328" spans="14:14" x14ac:dyDescent="0.35">
      <c r="N328" s="190"/>
    </row>
    <row r="329" spans="14:14" x14ac:dyDescent="0.35">
      <c r="N329" s="190"/>
    </row>
    <row r="330" spans="14:14" x14ac:dyDescent="0.35">
      <c r="N330" s="190"/>
    </row>
    <row r="331" spans="14:14" x14ac:dyDescent="0.35">
      <c r="N331" s="190"/>
    </row>
    <row r="332" spans="14:14" x14ac:dyDescent="0.35">
      <c r="N332" s="190"/>
    </row>
    <row r="333" spans="14:14" x14ac:dyDescent="0.35">
      <c r="N333" s="190"/>
    </row>
    <row r="334" spans="14:14" x14ac:dyDescent="0.35">
      <c r="N334" s="190"/>
    </row>
    <row r="335" spans="14:14" x14ac:dyDescent="0.35">
      <c r="N335" s="190"/>
    </row>
    <row r="336" spans="14:14" x14ac:dyDescent="0.35">
      <c r="N336" s="190"/>
    </row>
    <row r="337" spans="14:14" x14ac:dyDescent="0.35">
      <c r="N337" s="190"/>
    </row>
    <row r="338" spans="14:14" x14ac:dyDescent="0.35">
      <c r="N338" s="190"/>
    </row>
    <row r="339" spans="14:14" x14ac:dyDescent="0.35">
      <c r="N339" s="190"/>
    </row>
    <row r="340" spans="14:14" x14ac:dyDescent="0.35">
      <c r="N340" s="190"/>
    </row>
    <row r="341" spans="14:14" x14ac:dyDescent="0.35">
      <c r="N341" s="190"/>
    </row>
    <row r="342" spans="14:14" x14ac:dyDescent="0.35">
      <c r="N342" s="190"/>
    </row>
    <row r="343" spans="14:14" x14ac:dyDescent="0.35">
      <c r="N343" s="190"/>
    </row>
    <row r="344" spans="14:14" x14ac:dyDescent="0.35">
      <c r="N344" s="190"/>
    </row>
    <row r="345" spans="14:14" x14ac:dyDescent="0.35">
      <c r="N345" s="190"/>
    </row>
    <row r="346" spans="14:14" x14ac:dyDescent="0.35">
      <c r="N346" s="190"/>
    </row>
    <row r="347" spans="14:14" x14ac:dyDescent="0.35">
      <c r="N347" s="190"/>
    </row>
    <row r="348" spans="14:14" x14ac:dyDescent="0.35">
      <c r="N348" s="190"/>
    </row>
    <row r="349" spans="14:14" x14ac:dyDescent="0.35">
      <c r="N349" s="190"/>
    </row>
    <row r="350" spans="14:14" x14ac:dyDescent="0.35">
      <c r="N350" s="190"/>
    </row>
    <row r="351" spans="14:14" x14ac:dyDescent="0.35">
      <c r="N351" s="190"/>
    </row>
    <row r="352" spans="14:14" x14ac:dyDescent="0.35">
      <c r="N352" s="190"/>
    </row>
    <row r="353" spans="14:14" x14ac:dyDescent="0.35">
      <c r="N353" s="190"/>
    </row>
    <row r="354" spans="14:14" x14ac:dyDescent="0.35">
      <c r="N354" s="190"/>
    </row>
    <row r="355" spans="14:14" x14ac:dyDescent="0.35">
      <c r="N355" s="190"/>
    </row>
    <row r="356" spans="14:14" x14ac:dyDescent="0.35">
      <c r="N356" s="190"/>
    </row>
    <row r="357" spans="14:14" x14ac:dyDescent="0.35">
      <c r="N357" s="190"/>
    </row>
    <row r="358" spans="14:14" x14ac:dyDescent="0.35">
      <c r="N358" s="190"/>
    </row>
    <row r="359" spans="14:14" x14ac:dyDescent="0.35">
      <c r="N359" s="190"/>
    </row>
    <row r="360" spans="14:14" x14ac:dyDescent="0.35">
      <c r="N360" s="190"/>
    </row>
    <row r="361" spans="14:14" x14ac:dyDescent="0.35">
      <c r="N361" s="190"/>
    </row>
    <row r="362" spans="14:14" x14ac:dyDescent="0.35">
      <c r="N362" s="190"/>
    </row>
    <row r="363" spans="14:14" x14ac:dyDescent="0.35">
      <c r="N363" s="190"/>
    </row>
    <row r="364" spans="14:14" x14ac:dyDescent="0.35">
      <c r="N364" s="190"/>
    </row>
    <row r="365" spans="14:14" x14ac:dyDescent="0.35">
      <c r="N365" s="190"/>
    </row>
    <row r="366" spans="14:14" x14ac:dyDescent="0.35">
      <c r="N366" s="190"/>
    </row>
    <row r="367" spans="14:14" x14ac:dyDescent="0.35">
      <c r="N367" s="190"/>
    </row>
    <row r="368" spans="14:14" x14ac:dyDescent="0.35">
      <c r="N368" s="190"/>
    </row>
    <row r="369" spans="14:14" x14ac:dyDescent="0.35">
      <c r="N369" s="190"/>
    </row>
    <row r="370" spans="14:14" x14ac:dyDescent="0.35">
      <c r="N370" s="190"/>
    </row>
    <row r="371" spans="14:14" x14ac:dyDescent="0.35">
      <c r="N371" s="190"/>
    </row>
    <row r="372" spans="14:14" x14ac:dyDescent="0.35">
      <c r="N372" s="190"/>
    </row>
    <row r="373" spans="14:14" x14ac:dyDescent="0.35">
      <c r="N373" s="190"/>
    </row>
    <row r="374" spans="14:14" x14ac:dyDescent="0.35">
      <c r="N374" s="190"/>
    </row>
    <row r="375" spans="14:14" x14ac:dyDescent="0.35">
      <c r="N375" s="190"/>
    </row>
    <row r="376" spans="14:14" x14ac:dyDescent="0.35">
      <c r="N376" s="190"/>
    </row>
    <row r="377" spans="14:14" x14ac:dyDescent="0.35">
      <c r="N377" s="190"/>
    </row>
    <row r="378" spans="14:14" x14ac:dyDescent="0.35">
      <c r="N378" s="190"/>
    </row>
    <row r="379" spans="14:14" x14ac:dyDescent="0.35">
      <c r="N379" s="190"/>
    </row>
    <row r="380" spans="14:14" x14ac:dyDescent="0.35">
      <c r="N380" s="190"/>
    </row>
    <row r="381" spans="14:14" x14ac:dyDescent="0.35">
      <c r="N381" s="190"/>
    </row>
    <row r="382" spans="14:14" x14ac:dyDescent="0.35">
      <c r="N382" s="190"/>
    </row>
    <row r="383" spans="14:14" x14ac:dyDescent="0.35">
      <c r="N383" s="190"/>
    </row>
    <row r="384" spans="14:14" x14ac:dyDescent="0.35">
      <c r="N384" s="190"/>
    </row>
    <row r="385" spans="14:14" x14ac:dyDescent="0.35">
      <c r="N385" s="190"/>
    </row>
    <row r="386" spans="14:14" x14ac:dyDescent="0.35">
      <c r="N386" s="190"/>
    </row>
    <row r="387" spans="14:14" x14ac:dyDescent="0.35">
      <c r="N387" s="190"/>
    </row>
    <row r="388" spans="14:14" x14ac:dyDescent="0.35">
      <c r="N388" s="190"/>
    </row>
    <row r="389" spans="14:14" x14ac:dyDescent="0.35">
      <c r="N389" s="190"/>
    </row>
    <row r="390" spans="14:14" x14ac:dyDescent="0.35">
      <c r="N390" s="190"/>
    </row>
    <row r="391" spans="14:14" x14ac:dyDescent="0.35">
      <c r="N391" s="190"/>
    </row>
    <row r="392" spans="14:14" x14ac:dyDescent="0.35">
      <c r="N392" s="190"/>
    </row>
    <row r="393" spans="14:14" x14ac:dyDescent="0.35">
      <c r="N393" s="190"/>
    </row>
    <row r="394" spans="14:14" x14ac:dyDescent="0.35">
      <c r="N394" s="190"/>
    </row>
    <row r="395" spans="14:14" x14ac:dyDescent="0.35">
      <c r="N395" s="190"/>
    </row>
    <row r="396" spans="14:14" x14ac:dyDescent="0.35">
      <c r="N396" s="190"/>
    </row>
    <row r="397" spans="14:14" x14ac:dyDescent="0.35">
      <c r="N397" s="190"/>
    </row>
    <row r="398" spans="14:14" x14ac:dyDescent="0.35">
      <c r="N398" s="190"/>
    </row>
    <row r="399" spans="14:14" x14ac:dyDescent="0.35">
      <c r="N399" s="190"/>
    </row>
    <row r="400" spans="14:14" x14ac:dyDescent="0.35">
      <c r="N400" s="190"/>
    </row>
    <row r="401" spans="14:14" x14ac:dyDescent="0.35">
      <c r="N401" s="190"/>
    </row>
    <row r="402" spans="14:14" x14ac:dyDescent="0.35">
      <c r="N402" s="190"/>
    </row>
    <row r="403" spans="14:14" x14ac:dyDescent="0.35">
      <c r="N403" s="190"/>
    </row>
    <row r="404" spans="14:14" x14ac:dyDescent="0.35">
      <c r="N404" s="190"/>
    </row>
    <row r="405" spans="14:14" x14ac:dyDescent="0.35">
      <c r="N405" s="190"/>
    </row>
    <row r="406" spans="14:14" x14ac:dyDescent="0.35">
      <c r="N406" s="190"/>
    </row>
    <row r="407" spans="14:14" x14ac:dyDescent="0.35">
      <c r="N407" s="190"/>
    </row>
    <row r="408" spans="14:14" x14ac:dyDescent="0.35">
      <c r="N408" s="190"/>
    </row>
    <row r="409" spans="14:14" x14ac:dyDescent="0.35">
      <c r="N409" s="190"/>
    </row>
    <row r="410" spans="14:14" x14ac:dyDescent="0.35">
      <c r="N410" s="190"/>
    </row>
    <row r="411" spans="14:14" x14ac:dyDescent="0.35">
      <c r="N411" s="190"/>
    </row>
    <row r="412" spans="14:14" x14ac:dyDescent="0.35">
      <c r="N412" s="190"/>
    </row>
    <row r="413" spans="14:14" x14ac:dyDescent="0.35">
      <c r="N413" s="190"/>
    </row>
    <row r="414" spans="14:14" x14ac:dyDescent="0.35">
      <c r="N414" s="190"/>
    </row>
    <row r="415" spans="14:14" x14ac:dyDescent="0.35">
      <c r="N415" s="190"/>
    </row>
    <row r="416" spans="14:14" x14ac:dyDescent="0.35">
      <c r="N416" s="190"/>
    </row>
    <row r="417" spans="14:14" x14ac:dyDescent="0.35">
      <c r="N417" s="190"/>
    </row>
    <row r="418" spans="14:14" x14ac:dyDescent="0.35">
      <c r="N418" s="190"/>
    </row>
    <row r="419" spans="14:14" x14ac:dyDescent="0.35">
      <c r="N419" s="190"/>
    </row>
    <row r="420" spans="14:14" x14ac:dyDescent="0.35">
      <c r="N420" s="190"/>
    </row>
    <row r="421" spans="14:14" x14ac:dyDescent="0.35">
      <c r="N421" s="190"/>
    </row>
    <row r="422" spans="14:14" x14ac:dyDescent="0.35">
      <c r="N422" s="190"/>
    </row>
    <row r="423" spans="14:14" x14ac:dyDescent="0.35">
      <c r="N423" s="190"/>
    </row>
    <row r="424" spans="14:14" x14ac:dyDescent="0.35">
      <c r="N424" s="190"/>
    </row>
    <row r="425" spans="14:14" x14ac:dyDescent="0.35">
      <c r="N425" s="190"/>
    </row>
    <row r="426" spans="14:14" x14ac:dyDescent="0.35">
      <c r="N426" s="190"/>
    </row>
    <row r="427" spans="14:14" x14ac:dyDescent="0.35">
      <c r="N427" s="190"/>
    </row>
    <row r="428" spans="14:14" x14ac:dyDescent="0.35">
      <c r="N428" s="190"/>
    </row>
    <row r="429" spans="14:14" x14ac:dyDescent="0.35">
      <c r="N429" s="190"/>
    </row>
    <row r="430" spans="14:14" x14ac:dyDescent="0.35">
      <c r="N430" s="190"/>
    </row>
    <row r="431" spans="14:14" x14ac:dyDescent="0.35">
      <c r="N431" s="190"/>
    </row>
    <row r="432" spans="14:14" x14ac:dyDescent="0.35">
      <c r="N432" s="190"/>
    </row>
    <row r="433" spans="14:14" x14ac:dyDescent="0.35">
      <c r="N433" s="190"/>
    </row>
    <row r="434" spans="14:14" x14ac:dyDescent="0.35">
      <c r="N434" s="190"/>
    </row>
    <row r="435" spans="14:14" x14ac:dyDescent="0.35">
      <c r="N435" s="190"/>
    </row>
    <row r="436" spans="14:14" x14ac:dyDescent="0.35">
      <c r="N436" s="190"/>
    </row>
    <row r="437" spans="14:14" x14ac:dyDescent="0.35">
      <c r="N437" s="190"/>
    </row>
    <row r="438" spans="14:14" x14ac:dyDescent="0.35">
      <c r="N438" s="190"/>
    </row>
    <row r="439" spans="14:14" x14ac:dyDescent="0.35">
      <c r="N439" s="190"/>
    </row>
    <row r="440" spans="14:14" x14ac:dyDescent="0.35">
      <c r="N440" s="190"/>
    </row>
    <row r="441" spans="14:14" x14ac:dyDescent="0.35">
      <c r="N441" s="190"/>
    </row>
    <row r="442" spans="14:14" x14ac:dyDescent="0.35">
      <c r="N442" s="190"/>
    </row>
    <row r="443" spans="14:14" x14ac:dyDescent="0.35">
      <c r="N443" s="190"/>
    </row>
    <row r="444" spans="14:14" x14ac:dyDescent="0.35">
      <c r="N444" s="190"/>
    </row>
    <row r="445" spans="14:14" x14ac:dyDescent="0.35">
      <c r="N445" s="190"/>
    </row>
    <row r="446" spans="14:14" x14ac:dyDescent="0.35">
      <c r="N446" s="190"/>
    </row>
    <row r="447" spans="14:14" x14ac:dyDescent="0.35">
      <c r="N447" s="190"/>
    </row>
    <row r="448" spans="14:14" x14ac:dyDescent="0.35">
      <c r="N448" s="190"/>
    </row>
    <row r="449" spans="14:14" x14ac:dyDescent="0.35">
      <c r="N449" s="190"/>
    </row>
    <row r="450" spans="14:14" x14ac:dyDescent="0.35">
      <c r="N450" s="190"/>
    </row>
    <row r="451" spans="14:14" x14ac:dyDescent="0.35">
      <c r="N451" s="190"/>
    </row>
    <row r="452" spans="14:14" x14ac:dyDescent="0.35">
      <c r="N452" s="190"/>
    </row>
    <row r="453" spans="14:14" x14ac:dyDescent="0.35">
      <c r="N453" s="190"/>
    </row>
    <row r="454" spans="14:14" x14ac:dyDescent="0.35">
      <c r="N454" s="190"/>
    </row>
    <row r="455" spans="14:14" x14ac:dyDescent="0.35">
      <c r="N455" s="190"/>
    </row>
    <row r="456" spans="14:14" x14ac:dyDescent="0.35">
      <c r="N456" s="190"/>
    </row>
    <row r="457" spans="14:14" x14ac:dyDescent="0.35">
      <c r="N457" s="190"/>
    </row>
    <row r="458" spans="14:14" x14ac:dyDescent="0.35">
      <c r="N458" s="190"/>
    </row>
    <row r="459" spans="14:14" x14ac:dyDescent="0.35">
      <c r="N459" s="190"/>
    </row>
    <row r="460" spans="14:14" x14ac:dyDescent="0.35">
      <c r="N460" s="190"/>
    </row>
    <row r="461" spans="14:14" x14ac:dyDescent="0.35">
      <c r="N461" s="190"/>
    </row>
    <row r="462" spans="14:14" x14ac:dyDescent="0.35">
      <c r="N462" s="190"/>
    </row>
    <row r="463" spans="14:14" x14ac:dyDescent="0.35">
      <c r="N463" s="190"/>
    </row>
    <row r="464" spans="14:14" x14ac:dyDescent="0.35">
      <c r="N464" s="190"/>
    </row>
    <row r="465" spans="14:14" x14ac:dyDescent="0.35">
      <c r="N465" s="190"/>
    </row>
    <row r="466" spans="14:14" x14ac:dyDescent="0.35">
      <c r="N466" s="190"/>
    </row>
    <row r="467" spans="14:14" x14ac:dyDescent="0.35">
      <c r="N467" s="190"/>
    </row>
    <row r="468" spans="14:14" x14ac:dyDescent="0.35">
      <c r="N468" s="190"/>
    </row>
    <row r="469" spans="14:14" x14ac:dyDescent="0.35">
      <c r="N469" s="190"/>
    </row>
    <row r="470" spans="14:14" x14ac:dyDescent="0.35">
      <c r="N470" s="190"/>
    </row>
    <row r="471" spans="14:14" x14ac:dyDescent="0.35">
      <c r="N471" s="190"/>
    </row>
    <row r="472" spans="14:14" x14ac:dyDescent="0.35">
      <c r="N472" s="190"/>
    </row>
    <row r="473" spans="14:14" x14ac:dyDescent="0.35">
      <c r="N473" s="190"/>
    </row>
    <row r="474" spans="14:14" x14ac:dyDescent="0.35">
      <c r="N474" s="190"/>
    </row>
    <row r="475" spans="14:14" x14ac:dyDescent="0.35">
      <c r="N475" s="190"/>
    </row>
    <row r="476" spans="14:14" x14ac:dyDescent="0.35">
      <c r="N476" s="190"/>
    </row>
    <row r="477" spans="14:14" x14ac:dyDescent="0.35">
      <c r="N477" s="190"/>
    </row>
    <row r="478" spans="14:14" x14ac:dyDescent="0.35">
      <c r="N478" s="190"/>
    </row>
    <row r="479" spans="14:14" x14ac:dyDescent="0.35">
      <c r="N479" s="190"/>
    </row>
    <row r="480" spans="14:14" x14ac:dyDescent="0.35">
      <c r="N480" s="190"/>
    </row>
    <row r="481" spans="14:14" x14ac:dyDescent="0.35">
      <c r="N481" s="190"/>
    </row>
    <row r="482" spans="14:14" x14ac:dyDescent="0.35">
      <c r="N482" s="19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84400-83B1-41AB-8C3E-9925F291C8B4}">
  <sheetPr>
    <tabColor theme="4" tint="0.39997558519241921"/>
  </sheetPr>
  <dimension ref="A1:N482"/>
  <sheetViews>
    <sheetView topLeftCell="D1" zoomScaleNormal="100" workbookViewId="0">
      <pane ySplit="1" topLeftCell="A101" activePane="bottomLeft" state="frozen"/>
      <selection activeCell="B1" sqref="B1"/>
      <selection pane="bottomLeft" activeCell="L14" sqref="L14"/>
    </sheetView>
  </sheetViews>
  <sheetFormatPr defaultRowHeight="13.5" x14ac:dyDescent="0.35"/>
  <cols>
    <col min="1" max="1" width="19.375" style="46" customWidth="1"/>
    <col min="2" max="2" width="24.75" style="46" customWidth="1"/>
    <col min="3" max="3" width="18.5" style="46" customWidth="1"/>
    <col min="4" max="4" width="16.25" style="46" customWidth="1"/>
    <col min="5" max="5" width="39.875" customWidth="1"/>
    <col min="6" max="11" width="12.75" style="36" customWidth="1"/>
    <col min="12" max="12" width="46.75" customWidth="1"/>
    <col min="13" max="13" width="0" style="189" hidden="1" customWidth="1"/>
    <col min="14" max="14" width="0" style="83" hidden="1" customWidth="1"/>
  </cols>
  <sheetData>
    <row r="1" spans="1:14" ht="20.100000000000001" customHeight="1" x14ac:dyDescent="0.35">
      <c r="A1" s="153" t="s">
        <v>0</v>
      </c>
      <c r="B1" s="153" t="s">
        <v>1</v>
      </c>
      <c r="C1" s="153" t="s">
        <v>2</v>
      </c>
      <c r="D1" s="153" t="s">
        <v>3</v>
      </c>
      <c r="E1" s="153" t="s">
        <v>4</v>
      </c>
      <c r="F1" s="154" t="s">
        <v>5</v>
      </c>
      <c r="G1" s="154" t="s">
        <v>6</v>
      </c>
      <c r="H1" s="154" t="s">
        <v>7</v>
      </c>
      <c r="I1" s="154" t="s">
        <v>8</v>
      </c>
      <c r="J1" s="177" t="s">
        <v>9</v>
      </c>
      <c r="K1" s="177" t="s">
        <v>10</v>
      </c>
      <c r="L1" s="155" t="s">
        <v>11</v>
      </c>
      <c r="M1"/>
      <c r="N1"/>
    </row>
    <row r="2" spans="1:14" x14ac:dyDescent="0.35">
      <c r="A2" s="1" t="s">
        <v>12</v>
      </c>
      <c r="B2" s="1" t="s">
        <v>13</v>
      </c>
      <c r="C2" s="1" t="s">
        <v>50</v>
      </c>
      <c r="D2" s="1" t="s">
        <v>51</v>
      </c>
      <c r="E2" s="18" t="s">
        <v>52</v>
      </c>
      <c r="F2" s="5">
        <v>271</v>
      </c>
      <c r="G2" s="5">
        <v>121</v>
      </c>
      <c r="H2" s="5">
        <v>1041</v>
      </c>
      <c r="I2" s="48">
        <v>1523</v>
      </c>
      <c r="J2" s="48">
        <v>786</v>
      </c>
      <c r="K2" s="48">
        <f>VLOOKUP(M2,'Complete dataset 2021-22'!M:N,2,FALSE)</f>
        <v>980</v>
      </c>
      <c r="L2" s="14"/>
      <c r="M2" s="189" t="str">
        <f>A2&amp;B2&amp;C2&amp;D2&amp;E2</f>
        <v>Electricity DistributionHorizon PowerComplaintsCCD 8Total number of complaints (excluding complaints recorded under indicator NQR19) received</v>
      </c>
      <c r="N2" s="190">
        <f>K2</f>
        <v>980</v>
      </c>
    </row>
    <row r="3" spans="1:14" x14ac:dyDescent="0.35">
      <c r="A3" s="1" t="s">
        <v>12</v>
      </c>
      <c r="B3" s="1" t="s">
        <v>13</v>
      </c>
      <c r="C3" s="1" t="s">
        <v>50</v>
      </c>
      <c r="D3" s="1" t="s">
        <v>53</v>
      </c>
      <c r="E3" s="18" t="s">
        <v>54</v>
      </c>
      <c r="F3" s="5">
        <v>263</v>
      </c>
      <c r="G3" s="5">
        <v>114</v>
      </c>
      <c r="H3" s="5">
        <v>992</v>
      </c>
      <c r="I3" s="48">
        <v>1480</v>
      </c>
      <c r="J3" s="48">
        <v>767</v>
      </c>
      <c r="K3" s="48">
        <f>VLOOKUP(M3,'Complete dataset 2021-22'!M:N,2,FALSE)</f>
        <v>962</v>
      </c>
      <c r="L3" s="14"/>
      <c r="M3" s="189" t="str">
        <f t="shared" ref="M3:M66" si="0">A3&amp;B3&amp;C3&amp;D3&amp;E3</f>
        <v>Electricity DistributionHorizon PowerComplaintsCCD 9Total number of administrative processes or customer service complaints</v>
      </c>
      <c r="N3" s="190">
        <f t="shared" ref="N3:N66" si="1">K3</f>
        <v>962</v>
      </c>
    </row>
    <row r="4" spans="1:14" x14ac:dyDescent="0.35">
      <c r="A4" s="1" t="s">
        <v>12</v>
      </c>
      <c r="B4" s="1" t="s">
        <v>13</v>
      </c>
      <c r="C4" s="1" t="s">
        <v>50</v>
      </c>
      <c r="D4" s="1" t="s">
        <v>55</v>
      </c>
      <c r="E4" s="18" t="s">
        <v>56</v>
      </c>
      <c r="F4" s="5">
        <v>8</v>
      </c>
      <c r="G4" s="5">
        <v>7</v>
      </c>
      <c r="H4" s="5">
        <v>49</v>
      </c>
      <c r="I4" s="48">
        <v>43</v>
      </c>
      <c r="J4" s="48">
        <v>19</v>
      </c>
      <c r="K4" s="48">
        <f>VLOOKUP(M4,'Complete dataset 2021-22'!M:N,2,FALSE)</f>
        <v>18</v>
      </c>
      <c r="L4" s="14"/>
      <c r="M4" s="189" t="str">
        <f t="shared" si="0"/>
        <v>Electricity DistributionHorizon PowerComplaintsCCD 10Total number of other complaints</v>
      </c>
      <c r="N4" s="190">
        <f t="shared" si="1"/>
        <v>18</v>
      </c>
    </row>
    <row r="5" spans="1:14" x14ac:dyDescent="0.35">
      <c r="A5" s="1" t="s">
        <v>12</v>
      </c>
      <c r="B5" s="1" t="s">
        <v>13</v>
      </c>
      <c r="C5" s="1" t="s">
        <v>50</v>
      </c>
      <c r="D5" s="1" t="s">
        <v>57</v>
      </c>
      <c r="E5" s="18" t="s">
        <v>58</v>
      </c>
      <c r="F5" s="5">
        <v>275</v>
      </c>
      <c r="G5" s="5">
        <v>94</v>
      </c>
      <c r="H5" s="5">
        <v>1117</v>
      </c>
      <c r="I5" s="48">
        <v>1579</v>
      </c>
      <c r="J5" s="48">
        <v>1238</v>
      </c>
      <c r="K5" s="48">
        <f>VLOOKUP(M5,'Complete dataset 2021-22'!M:N,2,FALSE)</f>
        <v>1024</v>
      </c>
      <c r="L5" s="14"/>
      <c r="M5" s="189" t="str">
        <f t="shared" si="0"/>
        <v>Electricity DistributionHorizon PowerComplaintsCCD 15Total number of customer complaints {received in relation to CCD 8 and NQR 19 combined} concluded within 15 business days</v>
      </c>
      <c r="N5" s="190">
        <f t="shared" si="1"/>
        <v>1024</v>
      </c>
    </row>
    <row r="6" spans="1:14" x14ac:dyDescent="0.35">
      <c r="A6" s="1" t="s">
        <v>12</v>
      </c>
      <c r="B6" s="1" t="s">
        <v>13</v>
      </c>
      <c r="C6" s="1" t="s">
        <v>50</v>
      </c>
      <c r="D6" s="1" t="s">
        <v>59</v>
      </c>
      <c r="E6" s="22" t="s">
        <v>60</v>
      </c>
      <c r="F6" s="34">
        <v>72</v>
      </c>
      <c r="G6" s="34">
        <v>64.900000000000006</v>
      </c>
      <c r="H6" s="34">
        <v>100</v>
      </c>
      <c r="I6" s="34">
        <v>100</v>
      </c>
      <c r="J6" s="34">
        <v>100</v>
      </c>
      <c r="K6" s="48">
        <f>VLOOKUP(M6,'Complete dataset 2021-22'!M:N,2,FALSE)</f>
        <v>100</v>
      </c>
      <c r="L6" s="14"/>
      <c r="M6" s="189" t="str">
        <f t="shared" si="0"/>
        <v>Electricity DistributionHorizon PowerComplaintsCCD 16Percentage of customer complaints {received in relation to CCD 8 and NQR 19 combined} concluded within 15 business days</v>
      </c>
      <c r="N6" s="190">
        <f t="shared" si="1"/>
        <v>100</v>
      </c>
    </row>
    <row r="7" spans="1:14" x14ac:dyDescent="0.35">
      <c r="A7" s="1" t="s">
        <v>12</v>
      </c>
      <c r="B7" s="1" t="s">
        <v>13</v>
      </c>
      <c r="C7" s="1" t="s">
        <v>61</v>
      </c>
      <c r="D7" s="1" t="s">
        <v>62</v>
      </c>
      <c r="E7" s="22" t="s">
        <v>63</v>
      </c>
      <c r="F7" s="33">
        <v>111</v>
      </c>
      <c r="G7" s="33">
        <v>27</v>
      </c>
      <c r="H7" s="33">
        <v>76</v>
      </c>
      <c r="I7" s="33">
        <v>56</v>
      </c>
      <c r="J7" s="33">
        <v>452</v>
      </c>
      <c r="K7" s="48">
        <f>VLOOKUP(M7,'Complete dataset 2021-22'!M:N,2,FALSE)</f>
        <v>44</v>
      </c>
      <c r="L7" s="14"/>
      <c r="M7" s="189" t="str">
        <f t="shared" si="0"/>
        <v>Electricity DistributionHorizon PowerNQR ComplaintsNQR 19Total number of complaints received {that Part 2 or an instrument made under section 14(3) of the NQ&amp;R Code has not been, or is not being, complied with}</v>
      </c>
      <c r="N7" s="190">
        <f t="shared" si="1"/>
        <v>44</v>
      </c>
    </row>
    <row r="8" spans="1:14" x14ac:dyDescent="0.35">
      <c r="A8" s="1" t="s">
        <v>12</v>
      </c>
      <c r="B8" s="1" t="s">
        <v>13</v>
      </c>
      <c r="C8" s="1" t="s">
        <v>61</v>
      </c>
      <c r="D8" s="1" t="s">
        <v>65</v>
      </c>
      <c r="E8" s="22" t="s">
        <v>66</v>
      </c>
      <c r="F8" s="33" t="s">
        <v>48</v>
      </c>
      <c r="G8" s="33" t="s">
        <v>48</v>
      </c>
      <c r="H8" s="33" t="s">
        <v>48</v>
      </c>
      <c r="I8" s="33" t="s">
        <v>48</v>
      </c>
      <c r="J8" s="33" t="s">
        <v>48</v>
      </c>
      <c r="K8" s="48" t="s">
        <v>48</v>
      </c>
      <c r="L8" s="14"/>
      <c r="M8" s="189" t="str">
        <f t="shared" si="0"/>
        <v>Electricity DistributionHorizon PowerNQR ComplaintsNQR 20Total number of complaints received from customers in each of the discrete areas  {that Part 2 or an instrument made under section 14(3) of the NQ&amp;R Code has not been, or is not being, complied with} - Perth CBD</v>
      </c>
      <c r="N8" s="190" t="str">
        <f t="shared" si="1"/>
        <v>n/a</v>
      </c>
    </row>
    <row r="9" spans="1:14" x14ac:dyDescent="0.35">
      <c r="A9" s="1" t="s">
        <v>12</v>
      </c>
      <c r="B9" s="1" t="s">
        <v>13</v>
      </c>
      <c r="C9" s="1" t="s">
        <v>61</v>
      </c>
      <c r="D9" s="1" t="s">
        <v>65</v>
      </c>
      <c r="E9" s="23" t="s">
        <v>67</v>
      </c>
      <c r="F9" s="33" t="s">
        <v>48</v>
      </c>
      <c r="G9" s="33" t="s">
        <v>48</v>
      </c>
      <c r="H9" s="33" t="s">
        <v>48</v>
      </c>
      <c r="I9" s="33" t="s">
        <v>48</v>
      </c>
      <c r="J9" s="33" t="s">
        <v>48</v>
      </c>
      <c r="K9" s="48" t="s">
        <v>48</v>
      </c>
      <c r="L9" s="14"/>
      <c r="M9" s="189" t="str">
        <f t="shared" si="0"/>
        <v>Electricity DistributionHorizon PowerNQR ComplaintsNQR 20Total number of complaints received from customers in each of the discrete areas  {that Part 2 or an instrument made under section 14(3) of the NQ&amp;R Code has not been, or is not being, complied with} - urban areas other than the Perth CBD</v>
      </c>
      <c r="N9" s="190" t="str">
        <f t="shared" si="1"/>
        <v>n/a</v>
      </c>
    </row>
    <row r="10" spans="1:14" x14ac:dyDescent="0.35">
      <c r="A10" s="1" t="s">
        <v>12</v>
      </c>
      <c r="B10" s="1" t="s">
        <v>13</v>
      </c>
      <c r="C10" s="1" t="s">
        <v>61</v>
      </c>
      <c r="D10" s="1" t="s">
        <v>65</v>
      </c>
      <c r="E10" s="22" t="s">
        <v>68</v>
      </c>
      <c r="F10" s="33">
        <v>111</v>
      </c>
      <c r="G10" s="33">
        <v>27</v>
      </c>
      <c r="H10" s="33">
        <v>76</v>
      </c>
      <c r="I10" s="33">
        <v>56</v>
      </c>
      <c r="J10" s="33">
        <v>452</v>
      </c>
      <c r="K10" s="48">
        <v>44</v>
      </c>
      <c r="L10" s="14"/>
      <c r="M10" s="189" t="str">
        <f t="shared" si="0"/>
        <v>Electricity DistributionHorizon PowerNQR ComplaintsNQR 20Total number of complaints received from customers in each of the discrete areas  {that Part 2 or an instrument made under section 14(3) of the NQ&amp;R Code has not been, or is not being, complied with} - other areas of the State</v>
      </c>
      <c r="N10" s="190">
        <f t="shared" si="1"/>
        <v>44</v>
      </c>
    </row>
    <row r="11" spans="1:14" x14ac:dyDescent="0.35">
      <c r="A11" s="1" t="s">
        <v>12</v>
      </c>
      <c r="B11" s="1" t="s">
        <v>13</v>
      </c>
      <c r="C11" s="1" t="s">
        <v>61</v>
      </c>
      <c r="D11" s="1" t="s">
        <v>69</v>
      </c>
      <c r="E11" s="22" t="s">
        <v>70</v>
      </c>
      <c r="F11" s="5">
        <v>111</v>
      </c>
      <c r="G11" s="5">
        <v>27</v>
      </c>
      <c r="H11" s="5">
        <v>21</v>
      </c>
      <c r="I11" s="33">
        <v>18</v>
      </c>
      <c r="J11" s="33">
        <v>16</v>
      </c>
      <c r="K11" s="48">
        <f>VLOOKUP(M11,'Complete dataset 2021-22'!M:N,2,FALSE)</f>
        <v>15</v>
      </c>
      <c r="L11" s="1"/>
      <c r="M11" s="189" t="str">
        <f t="shared" si="0"/>
        <v xml:space="preserve">Electricity DistributionHorizon PowerNQR ComplaintsNQR 22Total number of technical QoS complaints </v>
      </c>
      <c r="N11" s="190">
        <f t="shared" si="1"/>
        <v>15</v>
      </c>
    </row>
    <row r="12" spans="1:14" x14ac:dyDescent="0.35">
      <c r="A12" s="45" t="s">
        <v>12</v>
      </c>
      <c r="B12" s="45" t="s">
        <v>29</v>
      </c>
      <c r="C12" s="45" t="s">
        <v>50</v>
      </c>
      <c r="D12" s="45" t="s">
        <v>51</v>
      </c>
      <c r="E12" s="18" t="s">
        <v>52</v>
      </c>
      <c r="F12" s="5">
        <v>0</v>
      </c>
      <c r="G12" s="5">
        <v>1</v>
      </c>
      <c r="H12" s="5">
        <v>0</v>
      </c>
      <c r="I12" s="33">
        <v>0</v>
      </c>
      <c r="J12" s="33">
        <v>0</v>
      </c>
      <c r="K12" s="48">
        <f>VLOOKUP(M12,'Complete dataset 2021-22'!M:N,2,FALSE)</f>
        <v>0</v>
      </c>
      <c r="L12" s="1"/>
      <c r="M12" s="189" t="str">
        <f t="shared" si="0"/>
        <v>Electricity DistributionRottnest Island AuthorityComplaintsCCD 8Total number of complaints (excluding complaints recorded under indicator NQR19) received</v>
      </c>
      <c r="N12" s="190">
        <f t="shared" si="1"/>
        <v>0</v>
      </c>
    </row>
    <row r="13" spans="1:14" x14ac:dyDescent="0.35">
      <c r="A13" s="45" t="s">
        <v>12</v>
      </c>
      <c r="B13" s="45" t="s">
        <v>29</v>
      </c>
      <c r="C13" s="45" t="s">
        <v>50</v>
      </c>
      <c r="D13" s="45" t="s">
        <v>53</v>
      </c>
      <c r="E13" s="18" t="s">
        <v>54</v>
      </c>
      <c r="F13" s="5">
        <v>0</v>
      </c>
      <c r="G13" s="5">
        <v>0</v>
      </c>
      <c r="H13" s="5">
        <v>0</v>
      </c>
      <c r="I13" s="33">
        <v>0</v>
      </c>
      <c r="J13" s="33">
        <v>0</v>
      </c>
      <c r="K13" s="48">
        <f>VLOOKUP(M13,'Complete dataset 2021-22'!M:N,2,FALSE)</f>
        <v>0</v>
      </c>
      <c r="L13" s="1"/>
      <c r="M13" s="189" t="str">
        <f t="shared" si="0"/>
        <v>Electricity DistributionRottnest Island AuthorityComplaintsCCD 9Total number of administrative processes or customer service complaints</v>
      </c>
      <c r="N13" s="190">
        <f t="shared" si="1"/>
        <v>0</v>
      </c>
    </row>
    <row r="14" spans="1:14" x14ac:dyDescent="0.35">
      <c r="A14" s="45" t="s">
        <v>12</v>
      </c>
      <c r="B14" s="45" t="s">
        <v>29</v>
      </c>
      <c r="C14" s="45" t="s">
        <v>50</v>
      </c>
      <c r="D14" s="45" t="s">
        <v>55</v>
      </c>
      <c r="E14" s="18" t="s">
        <v>56</v>
      </c>
      <c r="F14" s="5">
        <v>0</v>
      </c>
      <c r="G14" s="5">
        <v>1</v>
      </c>
      <c r="H14" s="5">
        <v>0</v>
      </c>
      <c r="I14" s="33">
        <v>0</v>
      </c>
      <c r="J14" s="33">
        <v>0</v>
      </c>
      <c r="K14" s="48">
        <f>VLOOKUP(M14,'Complete dataset 2021-22'!M:N,2,FALSE)</f>
        <v>0</v>
      </c>
      <c r="L14" s="1"/>
      <c r="M14" s="189" t="str">
        <f t="shared" si="0"/>
        <v>Electricity DistributionRottnest Island AuthorityComplaintsCCD 10Total number of other complaints</v>
      </c>
      <c r="N14" s="190">
        <f t="shared" si="1"/>
        <v>0</v>
      </c>
    </row>
    <row r="15" spans="1:14" x14ac:dyDescent="0.35">
      <c r="A15" s="45" t="s">
        <v>12</v>
      </c>
      <c r="B15" s="45" t="s">
        <v>29</v>
      </c>
      <c r="C15" s="45" t="s">
        <v>50</v>
      </c>
      <c r="D15" s="45" t="s">
        <v>57</v>
      </c>
      <c r="E15" s="18" t="s">
        <v>58</v>
      </c>
      <c r="F15" s="5">
        <v>0</v>
      </c>
      <c r="G15" s="5">
        <v>0</v>
      </c>
      <c r="H15" s="5">
        <v>0</v>
      </c>
      <c r="I15" s="33">
        <v>0</v>
      </c>
      <c r="J15" s="33">
        <v>0</v>
      </c>
      <c r="K15" s="48">
        <f>VLOOKUP(M15,'Complete dataset 2021-22'!M:N,2,FALSE)</f>
        <v>0</v>
      </c>
      <c r="L15" s="1"/>
      <c r="M15" s="189" t="str">
        <f t="shared" si="0"/>
        <v>Electricity DistributionRottnest Island AuthorityComplaintsCCD 15Total number of customer complaints {received in relation to CCD 8 and NQR 19 combined} concluded within 15 business days</v>
      </c>
      <c r="N15" s="190">
        <f t="shared" si="1"/>
        <v>0</v>
      </c>
    </row>
    <row r="16" spans="1:14" x14ac:dyDescent="0.35">
      <c r="A16" s="45" t="s">
        <v>12</v>
      </c>
      <c r="B16" s="45" t="s">
        <v>29</v>
      </c>
      <c r="C16" s="45" t="s">
        <v>50</v>
      </c>
      <c r="D16" s="45" t="s">
        <v>59</v>
      </c>
      <c r="E16" s="22" t="s">
        <v>60</v>
      </c>
      <c r="F16" s="34">
        <v>0</v>
      </c>
      <c r="G16" s="34">
        <v>0</v>
      </c>
      <c r="H16" s="34">
        <v>0</v>
      </c>
      <c r="I16" s="34">
        <v>0</v>
      </c>
      <c r="J16" s="34">
        <v>0</v>
      </c>
      <c r="K16" s="48">
        <f>VLOOKUP(M16,'Complete dataset 2021-22'!M:N,2,FALSE)</f>
        <v>0</v>
      </c>
      <c r="L16" s="1"/>
      <c r="M16" s="189" t="str">
        <f t="shared" si="0"/>
        <v>Electricity DistributionRottnest Island AuthorityComplaintsCCD 16Percentage of customer complaints {received in relation to CCD 8 and NQR 19 combined} concluded within 15 business days</v>
      </c>
      <c r="N16" s="190">
        <f t="shared" si="1"/>
        <v>0</v>
      </c>
    </row>
    <row r="17" spans="1:14" x14ac:dyDescent="0.35">
      <c r="A17" s="45" t="s">
        <v>12</v>
      </c>
      <c r="B17" s="45" t="s">
        <v>29</v>
      </c>
      <c r="C17" s="45" t="s">
        <v>61</v>
      </c>
      <c r="D17" s="45" t="s">
        <v>62</v>
      </c>
      <c r="E17" s="22" t="s">
        <v>63</v>
      </c>
      <c r="F17" s="33">
        <v>1</v>
      </c>
      <c r="G17" s="33">
        <v>0</v>
      </c>
      <c r="H17" s="33">
        <v>0</v>
      </c>
      <c r="I17" s="33">
        <v>0</v>
      </c>
      <c r="J17" s="33">
        <v>0</v>
      </c>
      <c r="K17" s="48">
        <f>VLOOKUP(M17,'Complete dataset 2021-22'!M:N,2,FALSE)</f>
        <v>10</v>
      </c>
      <c r="L17" s="1"/>
      <c r="M17" s="189" t="str">
        <f t="shared" si="0"/>
        <v>Electricity DistributionRottnest Island AuthorityNQR ComplaintsNQR 19Total number of complaints received {that Part 2 or an instrument made under section 14(3) of the NQ&amp;R Code has not been, or is not being, complied with}</v>
      </c>
      <c r="N17" s="190">
        <f t="shared" si="1"/>
        <v>10</v>
      </c>
    </row>
    <row r="18" spans="1:14" x14ac:dyDescent="0.35">
      <c r="A18" s="45" t="s">
        <v>12</v>
      </c>
      <c r="B18" s="45" t="s">
        <v>29</v>
      </c>
      <c r="C18" s="45" t="s">
        <v>61</v>
      </c>
      <c r="D18" s="45" t="s">
        <v>65</v>
      </c>
      <c r="E18" s="22" t="s">
        <v>66</v>
      </c>
      <c r="F18" s="33" t="s">
        <v>48</v>
      </c>
      <c r="G18" s="33" t="s">
        <v>48</v>
      </c>
      <c r="H18" s="33" t="s">
        <v>48</v>
      </c>
      <c r="I18" s="33" t="s">
        <v>48</v>
      </c>
      <c r="J18" s="33" t="s">
        <v>48</v>
      </c>
      <c r="K18" s="48" t="s">
        <v>48</v>
      </c>
      <c r="L18" s="1"/>
      <c r="M18" s="189" t="str">
        <f t="shared" si="0"/>
        <v>Electricity DistributionRottnest Island AuthorityNQR ComplaintsNQR 20Total number of complaints received from customers in each of the discrete areas  {that Part 2 or an instrument made under section 14(3) of the NQ&amp;R Code has not been, or is not being, complied with} - Perth CBD</v>
      </c>
      <c r="N18" s="190" t="str">
        <f t="shared" si="1"/>
        <v>n/a</v>
      </c>
    </row>
    <row r="19" spans="1:14" x14ac:dyDescent="0.35">
      <c r="A19" s="45" t="s">
        <v>12</v>
      </c>
      <c r="B19" s="45" t="s">
        <v>29</v>
      </c>
      <c r="C19" s="45" t="s">
        <v>61</v>
      </c>
      <c r="D19" s="45" t="s">
        <v>65</v>
      </c>
      <c r="E19" s="23" t="s">
        <v>67</v>
      </c>
      <c r="F19" s="33" t="s">
        <v>48</v>
      </c>
      <c r="G19" s="33" t="s">
        <v>48</v>
      </c>
      <c r="H19" s="33" t="s">
        <v>48</v>
      </c>
      <c r="I19" s="33" t="s">
        <v>48</v>
      </c>
      <c r="J19" s="33" t="s">
        <v>48</v>
      </c>
      <c r="K19" s="48" t="s">
        <v>48</v>
      </c>
      <c r="L19" s="1"/>
      <c r="M19" s="189" t="str">
        <f t="shared" si="0"/>
        <v>Electricity DistributionRottnest Island AuthorityNQR ComplaintsNQR 20Total number of complaints received from customers in each of the discrete areas  {that Part 2 or an instrument made under section 14(3) of the NQ&amp;R Code has not been, or is not being, complied with} - urban areas other than the Perth CBD</v>
      </c>
      <c r="N19" s="190" t="str">
        <f t="shared" si="1"/>
        <v>n/a</v>
      </c>
    </row>
    <row r="20" spans="1:14" x14ac:dyDescent="0.35">
      <c r="A20" s="45" t="s">
        <v>12</v>
      </c>
      <c r="B20" s="45" t="s">
        <v>29</v>
      </c>
      <c r="C20" s="45" t="s">
        <v>61</v>
      </c>
      <c r="D20" s="45" t="s">
        <v>65</v>
      </c>
      <c r="E20" s="22" t="s">
        <v>68</v>
      </c>
      <c r="F20" s="33">
        <v>1</v>
      </c>
      <c r="G20" s="33">
        <v>0</v>
      </c>
      <c r="H20" s="33">
        <v>0</v>
      </c>
      <c r="I20" s="33">
        <v>0</v>
      </c>
      <c r="J20" s="33">
        <v>0</v>
      </c>
      <c r="K20" s="48">
        <v>0</v>
      </c>
      <c r="L20" s="1"/>
      <c r="M20" s="189" t="str">
        <f t="shared" si="0"/>
        <v>Electricity DistributionRottnest Island AuthorityNQR ComplaintsNQR 20Total number of complaints received from customers in each of the discrete areas  {that Part 2 or an instrument made under section 14(3) of the NQ&amp;R Code has not been, or is not being, complied with} - other areas of the State</v>
      </c>
      <c r="N20" s="190">
        <f t="shared" si="1"/>
        <v>0</v>
      </c>
    </row>
    <row r="21" spans="1:14" x14ac:dyDescent="0.35">
      <c r="A21" s="45" t="s">
        <v>12</v>
      </c>
      <c r="B21" s="45" t="s">
        <v>29</v>
      </c>
      <c r="C21" s="45" t="s">
        <v>61</v>
      </c>
      <c r="D21" s="45" t="s">
        <v>69</v>
      </c>
      <c r="E21" s="22" t="s">
        <v>70</v>
      </c>
      <c r="F21" s="5">
        <v>111</v>
      </c>
      <c r="G21" s="5">
        <v>27</v>
      </c>
      <c r="H21" s="5">
        <v>0</v>
      </c>
      <c r="I21" s="33">
        <v>0</v>
      </c>
      <c r="J21" s="33">
        <v>0</v>
      </c>
      <c r="K21" s="48">
        <f>VLOOKUP(M21,'Complete dataset 2021-22'!M:N,2,FALSE)</f>
        <v>0</v>
      </c>
      <c r="L21" s="1"/>
      <c r="M21" s="189" t="str">
        <f t="shared" si="0"/>
        <v xml:space="preserve">Electricity DistributionRottnest Island AuthorityNQR ComplaintsNQR 22Total number of technical QoS complaints </v>
      </c>
      <c r="N21" s="190">
        <f t="shared" si="1"/>
        <v>0</v>
      </c>
    </row>
    <row r="22" spans="1:14" x14ac:dyDescent="0.35">
      <c r="A22" s="1" t="s">
        <v>12</v>
      </c>
      <c r="B22" s="1" t="s">
        <v>30</v>
      </c>
      <c r="C22" s="1" t="s">
        <v>50</v>
      </c>
      <c r="D22" s="1" t="s">
        <v>51</v>
      </c>
      <c r="E22" s="18" t="s">
        <v>52</v>
      </c>
      <c r="F22" s="5">
        <v>901</v>
      </c>
      <c r="G22" s="5">
        <v>873</v>
      </c>
      <c r="H22" s="5">
        <v>942</v>
      </c>
      <c r="I22" s="7">
        <v>3015</v>
      </c>
      <c r="J22" s="12">
        <v>1990</v>
      </c>
      <c r="K22" s="48">
        <f>VLOOKUP(M22,'Complete dataset 2021-22'!M:N,2,FALSE)</f>
        <v>1931</v>
      </c>
      <c r="L22" s="1"/>
      <c r="M22" s="189" t="str">
        <f t="shared" si="0"/>
        <v>Electricity DistributionWestern PowerComplaintsCCD 8Total number of complaints (excluding complaints recorded under indicator NQR19) received</v>
      </c>
      <c r="N22" s="190">
        <f t="shared" si="1"/>
        <v>1931</v>
      </c>
    </row>
    <row r="23" spans="1:14" x14ac:dyDescent="0.35">
      <c r="A23" s="1" t="s">
        <v>12</v>
      </c>
      <c r="B23" s="1" t="s">
        <v>30</v>
      </c>
      <c r="C23" s="1" t="s">
        <v>50</v>
      </c>
      <c r="D23" s="1" t="s">
        <v>53</v>
      </c>
      <c r="E23" s="18" t="s">
        <v>54</v>
      </c>
      <c r="F23" s="5">
        <v>258</v>
      </c>
      <c r="G23" s="5">
        <v>295</v>
      </c>
      <c r="H23" s="5">
        <v>343</v>
      </c>
      <c r="I23" s="7">
        <v>253</v>
      </c>
      <c r="J23" s="12">
        <v>354</v>
      </c>
      <c r="K23" s="48">
        <f>VLOOKUP(M23,'Complete dataset 2021-22'!M:N,2,FALSE)</f>
        <v>316</v>
      </c>
      <c r="L23" s="1"/>
      <c r="M23" s="189" t="str">
        <f t="shared" si="0"/>
        <v>Electricity DistributionWestern PowerComplaintsCCD 9Total number of administrative processes or customer service complaints</v>
      </c>
      <c r="N23" s="190">
        <f t="shared" si="1"/>
        <v>316</v>
      </c>
    </row>
    <row r="24" spans="1:14" x14ac:dyDescent="0.35">
      <c r="A24" s="1" t="s">
        <v>12</v>
      </c>
      <c r="B24" s="1" t="s">
        <v>30</v>
      </c>
      <c r="C24" s="1" t="s">
        <v>50</v>
      </c>
      <c r="D24" s="1" t="s">
        <v>55</v>
      </c>
      <c r="E24" s="18" t="s">
        <v>56</v>
      </c>
      <c r="F24" s="5">
        <v>643</v>
      </c>
      <c r="G24" s="5">
        <v>578</v>
      </c>
      <c r="H24" s="5">
        <v>599</v>
      </c>
      <c r="I24" s="7">
        <v>2762</v>
      </c>
      <c r="J24" s="12">
        <v>1636</v>
      </c>
      <c r="K24" s="48">
        <f>VLOOKUP(M24,'Complete dataset 2021-22'!M:N,2,FALSE)</f>
        <v>1615</v>
      </c>
      <c r="L24" s="1"/>
      <c r="M24" s="189" t="str">
        <f t="shared" si="0"/>
        <v>Electricity DistributionWestern PowerComplaintsCCD 10Total number of other complaints</v>
      </c>
      <c r="N24" s="190">
        <f t="shared" si="1"/>
        <v>1615</v>
      </c>
    </row>
    <row r="25" spans="1:14" x14ac:dyDescent="0.35">
      <c r="A25" s="1" t="s">
        <v>12</v>
      </c>
      <c r="B25" s="1" t="s">
        <v>30</v>
      </c>
      <c r="C25" s="1" t="s">
        <v>50</v>
      </c>
      <c r="D25" s="1" t="s">
        <v>57</v>
      </c>
      <c r="E25" s="18" t="s">
        <v>58</v>
      </c>
      <c r="F25" s="6">
        <v>1520</v>
      </c>
      <c r="G25" s="6">
        <v>1662</v>
      </c>
      <c r="H25" s="6">
        <v>1891</v>
      </c>
      <c r="I25" s="7">
        <v>7320</v>
      </c>
      <c r="J25" s="12">
        <v>5501</v>
      </c>
      <c r="K25" s="48">
        <f>VLOOKUP(M25,'Complete dataset 2021-22'!M:N,2,FALSE)</f>
        <v>4590</v>
      </c>
      <c r="L25" s="1"/>
      <c r="M25" s="189" t="str">
        <f t="shared" si="0"/>
        <v>Electricity DistributionWestern PowerComplaintsCCD 15Total number of customer complaints {received in relation to CCD 8 and NQR 19 combined} concluded within 15 business days</v>
      </c>
      <c r="N25" s="190">
        <f t="shared" si="1"/>
        <v>4590</v>
      </c>
    </row>
    <row r="26" spans="1:14" x14ac:dyDescent="0.35">
      <c r="A26" s="1" t="s">
        <v>12</v>
      </c>
      <c r="B26" s="1" t="s">
        <v>30</v>
      </c>
      <c r="C26" s="1" t="s">
        <v>50</v>
      </c>
      <c r="D26" s="1" t="s">
        <v>59</v>
      </c>
      <c r="E26" s="22" t="s">
        <v>60</v>
      </c>
      <c r="F26" s="30">
        <v>93.3</v>
      </c>
      <c r="G26" s="30">
        <v>92.7</v>
      </c>
      <c r="H26" s="30">
        <v>99.7</v>
      </c>
      <c r="I26" s="9">
        <v>99.9</v>
      </c>
      <c r="J26" s="9">
        <v>99.8</v>
      </c>
      <c r="K26" s="48">
        <f>VLOOKUP(M26,'Complete dataset 2021-22'!M:N,2,FALSE)</f>
        <v>98.1</v>
      </c>
      <c r="L26" s="1"/>
      <c r="M26" s="189" t="str">
        <f t="shared" si="0"/>
        <v>Electricity DistributionWestern PowerComplaintsCCD 16Percentage of customer complaints {received in relation to CCD 8 and NQR 19 combined} concluded within 15 business days</v>
      </c>
      <c r="N26" s="190">
        <f t="shared" si="1"/>
        <v>98.1</v>
      </c>
    </row>
    <row r="27" spans="1:14" s="49" customFormat="1" x14ac:dyDescent="0.35">
      <c r="A27" s="43" t="s">
        <v>12</v>
      </c>
      <c r="B27" s="43" t="s">
        <v>30</v>
      </c>
      <c r="C27" s="43" t="s">
        <v>61</v>
      </c>
      <c r="D27" s="43" t="s">
        <v>62</v>
      </c>
      <c r="E27" s="22" t="s">
        <v>63</v>
      </c>
      <c r="F27" s="7">
        <v>728</v>
      </c>
      <c r="G27" s="7">
        <v>920</v>
      </c>
      <c r="H27" s="7">
        <v>955</v>
      </c>
      <c r="I27" s="7">
        <v>4315</v>
      </c>
      <c r="J27" s="12">
        <v>3522</v>
      </c>
      <c r="K27" s="48">
        <f>VLOOKUP(M27,'Complete dataset 2021-22'!M:N,2,FALSE)</f>
        <v>2747</v>
      </c>
      <c r="L27" s="43"/>
      <c r="M27" s="189" t="str">
        <f t="shared" si="0"/>
        <v>Electricity DistributionWestern PowerNQR ComplaintsNQR 19Total number of complaints received {that Part 2 or an instrument made under section 14(3) of the NQ&amp;R Code has not been, or is not being, complied with}</v>
      </c>
      <c r="N27" s="190">
        <f t="shared" si="1"/>
        <v>2747</v>
      </c>
    </row>
    <row r="28" spans="1:14" s="49" customFormat="1" x14ac:dyDescent="0.35">
      <c r="A28" s="43" t="s">
        <v>12</v>
      </c>
      <c r="B28" s="43" t="s">
        <v>30</v>
      </c>
      <c r="C28" s="43" t="s">
        <v>61</v>
      </c>
      <c r="D28" s="43" t="s">
        <v>65</v>
      </c>
      <c r="E28" s="22" t="s">
        <v>66</v>
      </c>
      <c r="F28" s="7">
        <v>2</v>
      </c>
      <c r="G28" s="7">
        <v>2</v>
      </c>
      <c r="H28" s="7">
        <v>4</v>
      </c>
      <c r="I28" s="7">
        <v>31</v>
      </c>
      <c r="J28" s="12">
        <v>15</v>
      </c>
      <c r="K28" s="48">
        <v>3</v>
      </c>
      <c r="L28" s="43"/>
      <c r="M28" s="189" t="str">
        <f t="shared" si="0"/>
        <v>Electricity DistributionWestern PowerNQR ComplaintsNQR 20Total number of complaints received from customers in each of the discrete areas  {that Part 2 or an instrument made under section 14(3) of the NQ&amp;R Code has not been, or is not being, complied with} - Perth CBD</v>
      </c>
      <c r="N28" s="190">
        <f t="shared" si="1"/>
        <v>3</v>
      </c>
    </row>
    <row r="29" spans="1:14" s="49" customFormat="1" x14ac:dyDescent="0.35">
      <c r="A29" s="43" t="s">
        <v>12</v>
      </c>
      <c r="B29" s="43" t="s">
        <v>30</v>
      </c>
      <c r="C29" s="43" t="s">
        <v>61</v>
      </c>
      <c r="D29" s="43" t="s">
        <v>65</v>
      </c>
      <c r="E29" s="23" t="s">
        <v>67</v>
      </c>
      <c r="F29" s="7">
        <v>419</v>
      </c>
      <c r="G29" s="7">
        <v>640</v>
      </c>
      <c r="H29" s="7">
        <v>613</v>
      </c>
      <c r="I29" s="7">
        <v>3153</v>
      </c>
      <c r="J29" s="12">
        <v>2633</v>
      </c>
      <c r="K29" s="48">
        <v>1995</v>
      </c>
      <c r="L29" s="43"/>
      <c r="M29" s="189" t="str">
        <f t="shared" si="0"/>
        <v>Electricity DistributionWestern PowerNQR ComplaintsNQR 20Total number of complaints received from customers in each of the discrete areas  {that Part 2 or an instrument made under section 14(3) of the NQ&amp;R Code has not been, or is not being, complied with} - urban areas other than the Perth CBD</v>
      </c>
      <c r="N29" s="190">
        <f t="shared" si="1"/>
        <v>1995</v>
      </c>
    </row>
    <row r="30" spans="1:14" s="49" customFormat="1" x14ac:dyDescent="0.35">
      <c r="A30" s="43" t="s">
        <v>12</v>
      </c>
      <c r="B30" s="43" t="s">
        <v>30</v>
      </c>
      <c r="C30" s="43" t="s">
        <v>61</v>
      </c>
      <c r="D30" s="43" t="s">
        <v>65</v>
      </c>
      <c r="E30" s="22" t="s">
        <v>68</v>
      </c>
      <c r="F30" s="7">
        <v>307</v>
      </c>
      <c r="G30" s="7">
        <v>278</v>
      </c>
      <c r="H30" s="7">
        <v>338</v>
      </c>
      <c r="I30" s="7">
        <v>1131</v>
      </c>
      <c r="J30" s="12">
        <v>874</v>
      </c>
      <c r="K30" s="48">
        <v>749</v>
      </c>
      <c r="L30" s="43"/>
      <c r="M30" s="189" t="str">
        <f t="shared" si="0"/>
        <v>Electricity DistributionWestern PowerNQR ComplaintsNQR 20Total number of complaints received from customers in each of the discrete areas  {that Part 2 or an instrument made under section 14(3) of the NQ&amp;R Code has not been, or is not being, complied with} - other areas of the State</v>
      </c>
      <c r="N30" s="190">
        <f t="shared" si="1"/>
        <v>749</v>
      </c>
    </row>
    <row r="31" spans="1:14" x14ac:dyDescent="0.35">
      <c r="A31" s="1" t="s">
        <v>12</v>
      </c>
      <c r="B31" s="1" t="s">
        <v>30</v>
      </c>
      <c r="C31" s="1" t="s">
        <v>61</v>
      </c>
      <c r="D31" s="1" t="s">
        <v>69</v>
      </c>
      <c r="E31" s="22" t="s">
        <v>70</v>
      </c>
      <c r="F31" s="6">
        <v>2245</v>
      </c>
      <c r="G31" s="6">
        <v>1796</v>
      </c>
      <c r="H31" s="6">
        <v>955</v>
      </c>
      <c r="I31" s="12">
        <v>2336</v>
      </c>
      <c r="J31" s="12">
        <v>2369</v>
      </c>
      <c r="K31" s="48">
        <f>VLOOKUP(M31,'Complete dataset 2021-22'!M:N,2,FALSE)</f>
        <v>2057</v>
      </c>
      <c r="L31" s="1"/>
      <c r="M31" s="189" t="str">
        <f t="shared" si="0"/>
        <v xml:space="preserve">Electricity DistributionWestern PowerNQR ComplaintsNQR 22Total number of technical QoS complaints </v>
      </c>
      <c r="N31" s="190">
        <f t="shared" si="1"/>
        <v>2057</v>
      </c>
    </row>
    <row r="32" spans="1:14" x14ac:dyDescent="0.35">
      <c r="A32" s="1" t="s">
        <v>12</v>
      </c>
      <c r="B32" s="1" t="s">
        <v>13</v>
      </c>
      <c r="C32" s="1" t="s">
        <v>71</v>
      </c>
      <c r="D32" s="1" t="s">
        <v>72</v>
      </c>
      <c r="E32" s="25" t="s">
        <v>73</v>
      </c>
      <c r="F32" s="6">
        <v>13645</v>
      </c>
      <c r="G32" s="6">
        <v>10940</v>
      </c>
      <c r="H32" s="6">
        <v>9234</v>
      </c>
      <c r="I32" s="48">
        <v>11382</v>
      </c>
      <c r="J32" s="48">
        <v>9624</v>
      </c>
      <c r="K32" s="48">
        <f>VLOOKUP(M32,'Complete dataset 2021-22'!M:N,2,FALSE)</f>
        <v>12400</v>
      </c>
      <c r="L32" s="14"/>
      <c r="M32" s="189" t="str">
        <f t="shared" si="0"/>
        <v>Electricity DistributionHorizon PowerCall CentreCCD 34Total number of telephone calls to a call centre of the distributor</v>
      </c>
      <c r="N32" s="190">
        <f t="shared" si="1"/>
        <v>12400</v>
      </c>
    </row>
    <row r="33" spans="1:14" x14ac:dyDescent="0.35">
      <c r="A33" s="1" t="s">
        <v>12</v>
      </c>
      <c r="B33" s="1" t="s">
        <v>13</v>
      </c>
      <c r="C33" s="1" t="s">
        <v>71</v>
      </c>
      <c r="D33" s="1" t="s">
        <v>74</v>
      </c>
      <c r="E33" s="25" t="s">
        <v>75</v>
      </c>
      <c r="F33" s="8">
        <v>72.599999999999994</v>
      </c>
      <c r="G33" s="8">
        <v>74.7</v>
      </c>
      <c r="H33" s="8">
        <v>76.099999999999994</v>
      </c>
      <c r="I33" s="34">
        <v>84.7</v>
      </c>
      <c r="J33" s="34">
        <v>72.599999999999994</v>
      </c>
      <c r="K33" s="48">
        <f>VLOOKUP(M33,'Complete dataset 2021-22'!M:N,2,FALSE)</f>
        <v>58.1</v>
      </c>
      <c r="L33" s="14"/>
      <c r="M33" s="189" t="str">
        <f t="shared" si="0"/>
        <v>Electricity DistributionHorizon PowerCall CentreCCD 36Percentage of telephone calls to a call centre answered by a call centre operator within 30 seconds</v>
      </c>
      <c r="N33" s="190">
        <f t="shared" si="1"/>
        <v>58.1</v>
      </c>
    </row>
    <row r="34" spans="1:14" x14ac:dyDescent="0.35">
      <c r="A34" s="1" t="s">
        <v>12</v>
      </c>
      <c r="B34" s="1" t="s">
        <v>13</v>
      </c>
      <c r="C34" s="1" t="s">
        <v>71</v>
      </c>
      <c r="D34" s="1" t="s">
        <v>76</v>
      </c>
      <c r="E34" s="25" t="s">
        <v>77</v>
      </c>
      <c r="F34" s="48">
        <v>26</v>
      </c>
      <c r="G34" s="48">
        <v>31</v>
      </c>
      <c r="H34" s="48">
        <v>29.6</v>
      </c>
      <c r="I34" s="33">
        <v>34</v>
      </c>
      <c r="J34" s="33">
        <v>30</v>
      </c>
      <c r="K34" s="48">
        <f>VLOOKUP(M34,'Complete dataset 2021-22'!M:N,2,FALSE)</f>
        <v>52</v>
      </c>
      <c r="L34" s="14"/>
      <c r="M34" s="189" t="str">
        <f t="shared" si="0"/>
        <v>Electricity DistributionHorizon PowerCall CentreCCD 37Average duration (in seconds) before a is call answered by a call centre operator</v>
      </c>
      <c r="N34" s="190">
        <f t="shared" si="1"/>
        <v>52</v>
      </c>
    </row>
    <row r="35" spans="1:14" x14ac:dyDescent="0.35">
      <c r="A35" s="1" t="s">
        <v>12</v>
      </c>
      <c r="B35" s="1" t="s">
        <v>13</v>
      </c>
      <c r="C35" s="1" t="s">
        <v>71</v>
      </c>
      <c r="D35" s="1" t="s">
        <v>78</v>
      </c>
      <c r="E35" s="25" t="s">
        <v>79</v>
      </c>
      <c r="F35" s="8">
        <v>5.6</v>
      </c>
      <c r="G35" s="8">
        <v>7.7</v>
      </c>
      <c r="H35" s="8">
        <v>7.3</v>
      </c>
      <c r="I35" s="34">
        <v>5.7</v>
      </c>
      <c r="J35" s="34">
        <v>11.9</v>
      </c>
      <c r="K35" s="48">
        <f>VLOOKUP(M35,'Complete dataset 2021-22'!M:N,2,FALSE)</f>
        <v>24.8</v>
      </c>
      <c r="L35" s="14"/>
      <c r="M35" s="189" t="str">
        <f t="shared" si="0"/>
        <v>Electricity DistributionHorizon PowerCall CentreCCD 39Percentage of the calls that are unanswered</v>
      </c>
      <c r="N35" s="190">
        <f t="shared" si="1"/>
        <v>24.8</v>
      </c>
    </row>
    <row r="36" spans="1:14" x14ac:dyDescent="0.35">
      <c r="A36" s="45" t="s">
        <v>12</v>
      </c>
      <c r="B36" s="45" t="s">
        <v>29</v>
      </c>
      <c r="C36" s="45" t="s">
        <v>71</v>
      </c>
      <c r="D36" s="45" t="s">
        <v>72</v>
      </c>
      <c r="E36" s="25" t="s">
        <v>73</v>
      </c>
      <c r="F36" s="6">
        <v>814</v>
      </c>
      <c r="G36" s="5">
        <v>852</v>
      </c>
      <c r="H36" s="5">
        <v>33</v>
      </c>
      <c r="I36" s="33" t="s">
        <v>48</v>
      </c>
      <c r="J36" s="33" t="s">
        <v>48</v>
      </c>
      <c r="K36" s="48" t="str">
        <f>VLOOKUP(M36,'Complete dataset 2021-22'!M:N,2,FALSE)</f>
        <v>n/a</v>
      </c>
      <c r="L36" s="31"/>
      <c r="M36" s="189" t="str">
        <f t="shared" si="0"/>
        <v>Electricity DistributionRottnest Island AuthorityCall CentreCCD 34Total number of telephone calls to a call centre of the distributor</v>
      </c>
      <c r="N36" s="190" t="str">
        <f t="shared" si="1"/>
        <v>n/a</v>
      </c>
    </row>
    <row r="37" spans="1:14" x14ac:dyDescent="0.35">
      <c r="A37" s="45" t="s">
        <v>12</v>
      </c>
      <c r="B37" s="45" t="s">
        <v>29</v>
      </c>
      <c r="C37" s="45" t="s">
        <v>71</v>
      </c>
      <c r="D37" s="45" t="s">
        <v>74</v>
      </c>
      <c r="E37" s="25" t="s">
        <v>75</v>
      </c>
      <c r="F37" s="47">
        <v>93.1</v>
      </c>
      <c r="G37" s="47">
        <v>91.1</v>
      </c>
      <c r="H37" s="47">
        <v>90.9</v>
      </c>
      <c r="I37" s="34" t="s">
        <v>48</v>
      </c>
      <c r="J37" s="34" t="s">
        <v>48</v>
      </c>
      <c r="K37" s="48" t="str">
        <f>VLOOKUP(M37,'Complete dataset 2021-22'!M:N,2,FALSE)</f>
        <v>n/a</v>
      </c>
      <c r="L37" s="14"/>
      <c r="M37" s="189" t="str">
        <f t="shared" si="0"/>
        <v>Electricity DistributionRottnest Island AuthorityCall CentreCCD 36Percentage of telephone calls to a call centre answered by a call centre operator within 30 seconds</v>
      </c>
      <c r="N37" s="190" t="str">
        <f t="shared" si="1"/>
        <v>n/a</v>
      </c>
    </row>
    <row r="38" spans="1:14" x14ac:dyDescent="0.35">
      <c r="A38" s="45" t="s">
        <v>12</v>
      </c>
      <c r="B38" s="45" t="s">
        <v>29</v>
      </c>
      <c r="C38" s="45" t="s">
        <v>71</v>
      </c>
      <c r="D38" s="45" t="s">
        <v>76</v>
      </c>
      <c r="E38" s="25" t="s">
        <v>77</v>
      </c>
      <c r="F38" s="48">
        <v>12</v>
      </c>
      <c r="G38" s="48">
        <v>12</v>
      </c>
      <c r="H38" s="48">
        <v>6</v>
      </c>
      <c r="I38" s="33" t="s">
        <v>48</v>
      </c>
      <c r="J38" s="33" t="s">
        <v>48</v>
      </c>
      <c r="K38" s="48" t="str">
        <f>VLOOKUP(M38,'Complete dataset 2021-22'!M:N,2,FALSE)</f>
        <v>n/a</v>
      </c>
      <c r="L38" s="14"/>
      <c r="M38" s="189" t="str">
        <f t="shared" si="0"/>
        <v>Electricity DistributionRottnest Island AuthorityCall CentreCCD 37Average duration (in seconds) before a is call answered by a call centre operator</v>
      </c>
      <c r="N38" s="190" t="str">
        <f t="shared" si="1"/>
        <v>n/a</v>
      </c>
    </row>
    <row r="39" spans="1:14" x14ac:dyDescent="0.35">
      <c r="A39" s="45" t="s">
        <v>12</v>
      </c>
      <c r="B39" s="45" t="s">
        <v>29</v>
      </c>
      <c r="C39" s="45" t="s">
        <v>71</v>
      </c>
      <c r="D39" s="45" t="s">
        <v>78</v>
      </c>
      <c r="E39" s="25" t="s">
        <v>79</v>
      </c>
      <c r="F39" s="5">
        <v>10</v>
      </c>
      <c r="G39" s="5">
        <v>8.9</v>
      </c>
      <c r="H39" s="5">
        <v>9.1</v>
      </c>
      <c r="I39" s="34" t="s">
        <v>48</v>
      </c>
      <c r="J39" s="34" t="s">
        <v>48</v>
      </c>
      <c r="K39" s="48" t="str">
        <f>VLOOKUP(M39,'Complete dataset 2021-22'!M:N,2,FALSE)</f>
        <v>n/a</v>
      </c>
      <c r="L39" s="14"/>
      <c r="M39" s="189" t="str">
        <f t="shared" si="0"/>
        <v>Electricity DistributionRottnest Island AuthorityCall CentreCCD 39Percentage of the calls that are unanswered</v>
      </c>
      <c r="N39" s="190" t="str">
        <f t="shared" si="1"/>
        <v>n/a</v>
      </c>
    </row>
    <row r="40" spans="1:14" x14ac:dyDescent="0.35">
      <c r="A40" s="1" t="s">
        <v>12</v>
      </c>
      <c r="B40" s="1" t="s">
        <v>30</v>
      </c>
      <c r="C40" s="1" t="s">
        <v>71</v>
      </c>
      <c r="D40" s="1" t="s">
        <v>72</v>
      </c>
      <c r="E40" s="25" t="s">
        <v>73</v>
      </c>
      <c r="F40" s="6">
        <v>343300</v>
      </c>
      <c r="G40" s="6">
        <v>376719</v>
      </c>
      <c r="H40" s="6">
        <v>357889</v>
      </c>
      <c r="I40" s="12">
        <v>394175</v>
      </c>
      <c r="J40" s="12">
        <v>350535</v>
      </c>
      <c r="K40" s="48">
        <f>VLOOKUP(M40,'Complete dataset 2021-22'!M:N,2,FALSE)</f>
        <v>339858</v>
      </c>
      <c r="L40" s="14"/>
      <c r="M40" s="189" t="str">
        <f t="shared" si="0"/>
        <v>Electricity DistributionWestern PowerCall CentreCCD 34Total number of telephone calls to a call centre of the distributor</v>
      </c>
      <c r="N40" s="190">
        <f t="shared" si="1"/>
        <v>339858</v>
      </c>
    </row>
    <row r="41" spans="1:14" x14ac:dyDescent="0.35">
      <c r="A41" s="1" t="s">
        <v>12</v>
      </c>
      <c r="B41" s="1" t="s">
        <v>30</v>
      </c>
      <c r="C41" s="1" t="s">
        <v>71</v>
      </c>
      <c r="D41" s="1" t="s">
        <v>74</v>
      </c>
      <c r="E41" s="25" t="s">
        <v>75</v>
      </c>
      <c r="F41" s="13">
        <v>79.2</v>
      </c>
      <c r="G41" s="13">
        <v>71.400000000000006</v>
      </c>
      <c r="H41" s="13">
        <v>67.900000000000006</v>
      </c>
      <c r="I41" s="9">
        <v>69.5</v>
      </c>
      <c r="J41" s="9">
        <v>73</v>
      </c>
      <c r="K41" s="48">
        <f>VLOOKUP(M41,'Complete dataset 2021-22'!M:N,2,FALSE)</f>
        <v>61</v>
      </c>
      <c r="L41" s="14"/>
      <c r="M41" s="189" t="str">
        <f t="shared" si="0"/>
        <v>Electricity DistributionWestern PowerCall CentreCCD 36Percentage of telephone calls to a call centre answered by a call centre operator within 30 seconds</v>
      </c>
      <c r="N41" s="190">
        <f t="shared" si="1"/>
        <v>61</v>
      </c>
    </row>
    <row r="42" spans="1:14" x14ac:dyDescent="0.35">
      <c r="A42" s="1" t="s">
        <v>12</v>
      </c>
      <c r="B42" s="1" t="s">
        <v>30</v>
      </c>
      <c r="C42" s="1" t="s">
        <v>71</v>
      </c>
      <c r="D42" s="1" t="s">
        <v>76</v>
      </c>
      <c r="E42" s="25" t="s">
        <v>77</v>
      </c>
      <c r="F42" s="12">
        <v>17</v>
      </c>
      <c r="G42" s="12">
        <v>37</v>
      </c>
      <c r="H42" s="12">
        <v>49.2</v>
      </c>
      <c r="I42" s="7">
        <v>43.4</v>
      </c>
      <c r="J42" s="7">
        <v>36</v>
      </c>
      <c r="K42" s="48">
        <f>VLOOKUP(M42,'Complete dataset 2021-22'!M:N,2,FALSE)</f>
        <v>92.5</v>
      </c>
      <c r="L42" s="14"/>
      <c r="M42" s="189" t="str">
        <f t="shared" si="0"/>
        <v>Electricity DistributionWestern PowerCall CentreCCD 37Average duration (in seconds) before a is call answered by a call centre operator</v>
      </c>
      <c r="N42" s="190">
        <f t="shared" si="1"/>
        <v>92.5</v>
      </c>
    </row>
    <row r="43" spans="1:14" x14ac:dyDescent="0.35">
      <c r="A43" s="1" t="s">
        <v>12</v>
      </c>
      <c r="B43" s="1" t="s">
        <v>30</v>
      </c>
      <c r="C43" s="1" t="s">
        <v>71</v>
      </c>
      <c r="D43" s="1" t="s">
        <v>78</v>
      </c>
      <c r="E43" s="25" t="s">
        <v>79</v>
      </c>
      <c r="F43" s="5">
        <v>4.5</v>
      </c>
      <c r="G43" s="5">
        <v>4.8</v>
      </c>
      <c r="H43" s="5">
        <v>6</v>
      </c>
      <c r="I43" s="9">
        <v>8.1</v>
      </c>
      <c r="J43" s="9">
        <v>7.2</v>
      </c>
      <c r="K43" s="48">
        <f>VLOOKUP(M43,'Complete dataset 2021-22'!M:N,2,FALSE)</f>
        <v>9.5</v>
      </c>
      <c r="L43" s="14"/>
      <c r="M43" s="189" t="str">
        <f t="shared" si="0"/>
        <v>Electricity DistributionWestern PowerCall CentreCCD 39Percentage of the calls that are unanswered</v>
      </c>
      <c r="N43" s="190">
        <f t="shared" si="1"/>
        <v>9.5</v>
      </c>
    </row>
    <row r="44" spans="1:14" x14ac:dyDescent="0.35">
      <c r="A44" s="1" t="s">
        <v>12</v>
      </c>
      <c r="B44" s="1" t="s">
        <v>13</v>
      </c>
      <c r="C44" s="1" t="s">
        <v>81</v>
      </c>
      <c r="D44" s="1" t="s">
        <v>82</v>
      </c>
      <c r="E44" s="23" t="s">
        <v>83</v>
      </c>
      <c r="F44" s="33">
        <v>0</v>
      </c>
      <c r="G44" s="33">
        <v>0</v>
      </c>
      <c r="H44" s="33">
        <v>15</v>
      </c>
      <c r="I44" s="33">
        <v>3</v>
      </c>
      <c r="J44" s="33">
        <v>15</v>
      </c>
      <c r="K44" s="48">
        <f>VLOOKUP(M44,'Complete dataset 2021-22'!M:N,2,FALSE)</f>
        <v>0</v>
      </c>
      <c r="L44" s="14"/>
      <c r="M44" s="189" t="str">
        <f t="shared" si="0"/>
        <v>Electricity DistributionHorizon PowerCompensation PaymentsCCD 22Total number of payments made under clause 14.4 of the Code of Conduct</v>
      </c>
      <c r="N44" s="190">
        <f t="shared" si="1"/>
        <v>0</v>
      </c>
    </row>
    <row r="45" spans="1:14" x14ac:dyDescent="0.35">
      <c r="A45" s="1" t="s">
        <v>12</v>
      </c>
      <c r="B45" s="1" t="s">
        <v>13</v>
      </c>
      <c r="C45" s="1" t="s">
        <v>81</v>
      </c>
      <c r="D45" s="1" t="s">
        <v>84</v>
      </c>
      <c r="E45" s="23" t="s">
        <v>85</v>
      </c>
      <c r="F45" s="5">
        <v>61</v>
      </c>
      <c r="G45" s="5">
        <v>43</v>
      </c>
      <c r="H45" s="5">
        <v>52</v>
      </c>
      <c r="I45" s="33">
        <v>47</v>
      </c>
      <c r="J45" s="33">
        <v>434</v>
      </c>
      <c r="K45" s="48">
        <f>VLOOKUP(M45,'Complete dataset 2021-22'!M:N,2,FALSE)</f>
        <v>228</v>
      </c>
      <c r="L45" s="14"/>
      <c r="M45" s="189" t="str">
        <f t="shared" si="0"/>
        <v>Electricity DistributionHorizon PowerCompensation PaymentsCCD 23Total number of payments made under clause 14.5 of the Code of Conduct</v>
      </c>
      <c r="N45" s="190">
        <f t="shared" si="1"/>
        <v>228</v>
      </c>
    </row>
    <row r="46" spans="1:14" x14ac:dyDescent="0.35">
      <c r="A46" s="1" t="s">
        <v>12</v>
      </c>
      <c r="B46" s="1" t="s">
        <v>13</v>
      </c>
      <c r="C46" s="1" t="s">
        <v>81</v>
      </c>
      <c r="D46" s="1" t="s">
        <v>86</v>
      </c>
      <c r="E46" s="23" t="s">
        <v>87</v>
      </c>
      <c r="F46" s="5">
        <v>1</v>
      </c>
      <c r="G46" s="5">
        <v>0</v>
      </c>
      <c r="H46" s="5">
        <v>15</v>
      </c>
      <c r="I46" s="33">
        <v>3</v>
      </c>
      <c r="J46" s="33">
        <v>15</v>
      </c>
      <c r="K46" s="48">
        <f>VLOOKUP(M46,'Complete dataset 2021-22'!M:N,2,FALSE)</f>
        <v>4</v>
      </c>
      <c r="L46" s="14"/>
      <c r="M46" s="189" t="str">
        <f t="shared" si="0"/>
        <v>Electricity DistributionHorizon PowerCompensation PaymentsNQR 40Total number of payments made under section 18 of the NQ&amp;R Code</v>
      </c>
      <c r="N46" s="190">
        <f t="shared" si="1"/>
        <v>4</v>
      </c>
    </row>
    <row r="47" spans="1:14" x14ac:dyDescent="0.35">
      <c r="A47" s="1" t="s">
        <v>12</v>
      </c>
      <c r="B47" s="1" t="s">
        <v>13</v>
      </c>
      <c r="C47" s="1" t="s">
        <v>81</v>
      </c>
      <c r="D47" s="1" t="s">
        <v>88</v>
      </c>
      <c r="E47" s="23" t="s">
        <v>89</v>
      </c>
      <c r="F47" s="33">
        <v>346</v>
      </c>
      <c r="G47" s="33">
        <v>10</v>
      </c>
      <c r="H47" s="33">
        <v>52</v>
      </c>
      <c r="I47" s="33">
        <v>47</v>
      </c>
      <c r="J47" s="33">
        <v>434</v>
      </c>
      <c r="K47" s="48">
        <f>VLOOKUP(M47,'Complete dataset 2021-22'!M:N,2,FALSE)</f>
        <v>34</v>
      </c>
      <c r="L47" s="14"/>
      <c r="M47" s="189" t="str">
        <f t="shared" si="0"/>
        <v>Electricity DistributionHorizon PowerCompensation PaymentsNQR 41Total number of payments made under section 19 of the NQ&amp;R Code</v>
      </c>
      <c r="N47" s="190">
        <f t="shared" si="1"/>
        <v>34</v>
      </c>
    </row>
    <row r="48" spans="1:14" x14ac:dyDescent="0.35">
      <c r="A48" s="45" t="s">
        <v>12</v>
      </c>
      <c r="B48" s="45" t="s">
        <v>29</v>
      </c>
      <c r="C48" s="45" t="s">
        <v>81</v>
      </c>
      <c r="D48" s="45" t="s">
        <v>82</v>
      </c>
      <c r="E48" s="23" t="s">
        <v>83</v>
      </c>
      <c r="F48" s="33">
        <v>0</v>
      </c>
      <c r="G48" s="33">
        <v>0</v>
      </c>
      <c r="H48" s="33">
        <v>0</v>
      </c>
      <c r="I48" s="33">
        <v>0</v>
      </c>
      <c r="J48" s="33">
        <v>0</v>
      </c>
      <c r="K48" s="48">
        <f>VLOOKUP(M48,'Complete dataset 2021-22'!M:N,2,FALSE)</f>
        <v>0</v>
      </c>
      <c r="L48" s="14"/>
      <c r="M48" s="189" t="str">
        <f t="shared" si="0"/>
        <v>Electricity DistributionRottnest Island AuthorityCompensation PaymentsCCD 22Total number of payments made under clause 14.4 of the Code of Conduct</v>
      </c>
      <c r="N48" s="190">
        <f t="shared" si="1"/>
        <v>0</v>
      </c>
    </row>
    <row r="49" spans="1:14" x14ac:dyDescent="0.35">
      <c r="A49" s="45" t="s">
        <v>12</v>
      </c>
      <c r="B49" s="45" t="s">
        <v>29</v>
      </c>
      <c r="C49" s="45" t="s">
        <v>81</v>
      </c>
      <c r="D49" s="45" t="s">
        <v>84</v>
      </c>
      <c r="E49" s="23" t="s">
        <v>85</v>
      </c>
      <c r="F49" s="33">
        <v>0</v>
      </c>
      <c r="G49" s="33">
        <v>0</v>
      </c>
      <c r="H49" s="33">
        <v>0</v>
      </c>
      <c r="I49" s="33">
        <v>0</v>
      </c>
      <c r="J49" s="33">
        <v>0</v>
      </c>
      <c r="K49" s="48">
        <f>VLOOKUP(M49,'Complete dataset 2021-22'!M:N,2,FALSE)</f>
        <v>0</v>
      </c>
      <c r="L49" s="14"/>
      <c r="M49" s="189" t="str">
        <f t="shared" si="0"/>
        <v>Electricity DistributionRottnest Island AuthorityCompensation PaymentsCCD 23Total number of payments made under clause 14.5 of the Code of Conduct</v>
      </c>
      <c r="N49" s="190">
        <f t="shared" si="1"/>
        <v>0</v>
      </c>
    </row>
    <row r="50" spans="1:14" x14ac:dyDescent="0.35">
      <c r="A50" s="45" t="s">
        <v>12</v>
      </c>
      <c r="B50" s="45" t="s">
        <v>29</v>
      </c>
      <c r="C50" s="45" t="s">
        <v>81</v>
      </c>
      <c r="D50" s="45" t="s">
        <v>86</v>
      </c>
      <c r="E50" s="23" t="s">
        <v>87</v>
      </c>
      <c r="F50" s="33">
        <v>0</v>
      </c>
      <c r="G50" s="33">
        <v>0</v>
      </c>
      <c r="H50" s="33">
        <v>0</v>
      </c>
      <c r="I50" s="33">
        <v>0</v>
      </c>
      <c r="J50" s="33">
        <v>0</v>
      </c>
      <c r="K50" s="48">
        <f>VLOOKUP(M50,'Complete dataset 2021-22'!M:N,2,FALSE)</f>
        <v>0</v>
      </c>
      <c r="L50" s="14"/>
      <c r="M50" s="189" t="str">
        <f t="shared" si="0"/>
        <v>Electricity DistributionRottnest Island AuthorityCompensation PaymentsNQR 40Total number of payments made under section 18 of the NQ&amp;R Code</v>
      </c>
      <c r="N50" s="190">
        <f t="shared" si="1"/>
        <v>0</v>
      </c>
    </row>
    <row r="51" spans="1:14" x14ac:dyDescent="0.35">
      <c r="A51" s="45" t="s">
        <v>12</v>
      </c>
      <c r="B51" s="45" t="s">
        <v>29</v>
      </c>
      <c r="C51" s="45" t="s">
        <v>81</v>
      </c>
      <c r="D51" s="45" t="s">
        <v>88</v>
      </c>
      <c r="E51" s="23" t="s">
        <v>89</v>
      </c>
      <c r="F51" s="33">
        <v>0</v>
      </c>
      <c r="G51" s="33">
        <v>0</v>
      </c>
      <c r="H51" s="33">
        <v>0</v>
      </c>
      <c r="I51" s="33">
        <v>0</v>
      </c>
      <c r="J51" s="33">
        <v>0</v>
      </c>
      <c r="K51" s="48">
        <f>VLOOKUP(M51,'Complete dataset 2021-22'!M:N,2,FALSE)</f>
        <v>0</v>
      </c>
      <c r="L51" s="14"/>
      <c r="M51" s="189" t="str">
        <f t="shared" si="0"/>
        <v>Electricity DistributionRottnest Island AuthorityCompensation PaymentsNQR 41Total number of payments made under section 19 of the NQ&amp;R Code</v>
      </c>
      <c r="N51" s="190">
        <f t="shared" si="1"/>
        <v>0</v>
      </c>
    </row>
    <row r="52" spans="1:14" x14ac:dyDescent="0.35">
      <c r="A52" s="1" t="s">
        <v>12</v>
      </c>
      <c r="B52" s="1" t="s">
        <v>30</v>
      </c>
      <c r="C52" s="1" t="s">
        <v>81</v>
      </c>
      <c r="D52" s="1" t="s">
        <v>82</v>
      </c>
      <c r="E52" s="23" t="s">
        <v>83</v>
      </c>
      <c r="F52" s="5">
        <v>0</v>
      </c>
      <c r="G52" s="5">
        <v>0</v>
      </c>
      <c r="H52" s="5">
        <v>0</v>
      </c>
      <c r="I52" s="7">
        <v>0</v>
      </c>
      <c r="J52" s="7">
        <v>0</v>
      </c>
      <c r="K52" s="48">
        <f>VLOOKUP(M52,'Complete dataset 2021-22'!M:N,2,FALSE)</f>
        <v>0</v>
      </c>
      <c r="L52" s="14"/>
      <c r="M52" s="189" t="str">
        <f t="shared" si="0"/>
        <v>Electricity DistributionWestern PowerCompensation PaymentsCCD 22Total number of payments made under clause 14.4 of the Code of Conduct</v>
      </c>
      <c r="N52" s="190">
        <f t="shared" si="1"/>
        <v>0</v>
      </c>
    </row>
    <row r="53" spans="1:14" x14ac:dyDescent="0.35">
      <c r="A53" s="1" t="s">
        <v>12</v>
      </c>
      <c r="B53" s="1" t="s">
        <v>30</v>
      </c>
      <c r="C53" s="1" t="s">
        <v>81</v>
      </c>
      <c r="D53" s="1" t="s">
        <v>84</v>
      </c>
      <c r="E53" s="23" t="s">
        <v>85</v>
      </c>
      <c r="F53" s="7">
        <v>0</v>
      </c>
      <c r="G53" s="7">
        <v>0</v>
      </c>
      <c r="H53" s="7">
        <v>5</v>
      </c>
      <c r="I53" s="7">
        <v>1</v>
      </c>
      <c r="J53" s="7">
        <v>7</v>
      </c>
      <c r="K53" s="48">
        <f>VLOOKUP(M53,'Complete dataset 2021-22'!M:N,2,FALSE)</f>
        <v>4</v>
      </c>
      <c r="L53" s="14"/>
      <c r="M53" s="189" t="str">
        <f t="shared" si="0"/>
        <v>Electricity DistributionWestern PowerCompensation PaymentsCCD 23Total number of payments made under clause 14.5 of the Code of Conduct</v>
      </c>
      <c r="N53" s="190">
        <f t="shared" si="1"/>
        <v>4</v>
      </c>
    </row>
    <row r="54" spans="1:14" x14ac:dyDescent="0.35">
      <c r="A54" s="1" t="s">
        <v>12</v>
      </c>
      <c r="B54" s="1" t="s">
        <v>30</v>
      </c>
      <c r="C54" s="1" t="s">
        <v>81</v>
      </c>
      <c r="D54" s="1" t="s">
        <v>86</v>
      </c>
      <c r="E54" s="23" t="s">
        <v>87</v>
      </c>
      <c r="F54" s="5">
        <v>601</v>
      </c>
      <c r="G54" s="5">
        <v>376</v>
      </c>
      <c r="H54" s="5">
        <v>290</v>
      </c>
      <c r="I54" s="12">
        <v>212</v>
      </c>
      <c r="J54" s="12">
        <v>325</v>
      </c>
      <c r="K54" s="48">
        <f>VLOOKUP(M54,'Complete dataset 2021-22'!M:N,2,FALSE)</f>
        <v>227</v>
      </c>
      <c r="L54" s="15"/>
      <c r="M54" s="189" t="str">
        <f t="shared" si="0"/>
        <v>Electricity DistributionWestern PowerCompensation PaymentsNQR 40Total number of payments made under section 18 of the NQ&amp;R Code</v>
      </c>
      <c r="N54" s="190">
        <f t="shared" si="1"/>
        <v>227</v>
      </c>
    </row>
    <row r="55" spans="1:14" x14ac:dyDescent="0.35">
      <c r="A55" s="1" t="s">
        <v>12</v>
      </c>
      <c r="B55" s="1" t="s">
        <v>30</v>
      </c>
      <c r="C55" s="1" t="s">
        <v>81</v>
      </c>
      <c r="D55" s="1" t="s">
        <v>88</v>
      </c>
      <c r="E55" s="23" t="s">
        <v>89</v>
      </c>
      <c r="F55" s="6">
        <v>13289</v>
      </c>
      <c r="G55" s="6">
        <v>19832</v>
      </c>
      <c r="H55" s="6">
        <v>12008</v>
      </c>
      <c r="I55" s="12">
        <v>34770</v>
      </c>
      <c r="J55" s="12">
        <v>30119</v>
      </c>
      <c r="K55" s="48">
        <f>VLOOKUP(M55,'Complete dataset 2021-22'!M:N,2,FALSE)</f>
        <v>40848</v>
      </c>
      <c r="L55" s="1"/>
      <c r="M55" s="189" t="str">
        <f t="shared" si="0"/>
        <v>Electricity DistributionWestern PowerCompensation PaymentsNQR 41Total number of payments made under section 19 of the NQ&amp;R Code</v>
      </c>
      <c r="N55" s="190">
        <f t="shared" si="1"/>
        <v>40848</v>
      </c>
    </row>
    <row r="56" spans="1:14" x14ac:dyDescent="0.35">
      <c r="A56" s="1" t="s">
        <v>32</v>
      </c>
      <c r="B56" s="1" t="s">
        <v>33</v>
      </c>
      <c r="C56" s="1" t="s">
        <v>50</v>
      </c>
      <c r="D56" s="28" t="s">
        <v>91</v>
      </c>
      <c r="E56" s="23" t="s">
        <v>92</v>
      </c>
      <c r="F56" s="5">
        <v>516</v>
      </c>
      <c r="G56" s="5">
        <v>431</v>
      </c>
      <c r="H56" s="5">
        <v>371</v>
      </c>
      <c r="I56" s="11">
        <v>299</v>
      </c>
      <c r="J56" s="11">
        <v>629</v>
      </c>
      <c r="K56" s="48">
        <f>VLOOKUP(M56,'Complete dataset 2021-22'!M:N,2,FALSE)</f>
        <v>848</v>
      </c>
      <c r="L56" s="181"/>
      <c r="M56" s="189" t="str">
        <f t="shared" si="0"/>
        <v>Gas DistributionATCO Gas AustraliaComplaintsD 17Total number of complaints received</v>
      </c>
      <c r="N56" s="190">
        <f t="shared" si="1"/>
        <v>848</v>
      </c>
    </row>
    <row r="57" spans="1:14" x14ac:dyDescent="0.35">
      <c r="A57" s="1" t="s">
        <v>32</v>
      </c>
      <c r="B57" s="1" t="s">
        <v>33</v>
      </c>
      <c r="C57" s="1" t="s">
        <v>50</v>
      </c>
      <c r="D57" s="28" t="s">
        <v>94</v>
      </c>
      <c r="E57" s="23" t="s">
        <v>95</v>
      </c>
      <c r="F57" s="5">
        <v>163</v>
      </c>
      <c r="G57" s="5">
        <v>140</v>
      </c>
      <c r="H57" s="5">
        <v>146</v>
      </c>
      <c r="I57" s="11">
        <v>132</v>
      </c>
      <c r="J57" s="11">
        <v>206</v>
      </c>
      <c r="K57" s="48">
        <f>VLOOKUP(M57,'Complete dataset 2021-22'!M:N,2,FALSE)</f>
        <v>336</v>
      </c>
      <c r="L57" s="15"/>
      <c r="M57" s="189" t="str">
        <f t="shared" si="0"/>
        <v>Gas DistributionATCO Gas AustraliaComplaintsD 18Number of the complaints that relate to administrative process or customer service complaints</v>
      </c>
      <c r="N57" s="190">
        <f t="shared" si="1"/>
        <v>336</v>
      </c>
    </row>
    <row r="58" spans="1:14" x14ac:dyDescent="0.35">
      <c r="A58" s="1" t="s">
        <v>32</v>
      </c>
      <c r="B58" s="1" t="s">
        <v>33</v>
      </c>
      <c r="C58" s="1" t="s">
        <v>50</v>
      </c>
      <c r="D58" s="28" t="s">
        <v>96</v>
      </c>
      <c r="E58" s="23" t="s">
        <v>97</v>
      </c>
      <c r="F58" s="5">
        <v>264</v>
      </c>
      <c r="G58" s="5">
        <v>250</v>
      </c>
      <c r="H58" s="5">
        <v>199</v>
      </c>
      <c r="I58" s="11">
        <v>135</v>
      </c>
      <c r="J58" s="11">
        <v>285</v>
      </c>
      <c r="K58" s="48">
        <f>VLOOKUP(M58,'Complete dataset 2021-22'!M:N,2,FALSE)</f>
        <v>332</v>
      </c>
      <c r="L58" s="15"/>
      <c r="M58" s="189" t="str">
        <f t="shared" si="0"/>
        <v>Gas DistributionATCO Gas AustraliaComplaintsD 19Number of other complaints</v>
      </c>
      <c r="N58" s="190">
        <f t="shared" si="1"/>
        <v>332</v>
      </c>
    </row>
    <row r="59" spans="1:14" x14ac:dyDescent="0.35">
      <c r="A59" s="1" t="s">
        <v>32</v>
      </c>
      <c r="B59" s="1" t="s">
        <v>33</v>
      </c>
      <c r="C59" s="1" t="s">
        <v>50</v>
      </c>
      <c r="D59" s="28" t="s">
        <v>98</v>
      </c>
      <c r="E59" s="23" t="s">
        <v>99</v>
      </c>
      <c r="F59" s="5">
        <v>49</v>
      </c>
      <c r="G59" s="5">
        <v>16</v>
      </c>
      <c r="H59" s="5">
        <v>7</v>
      </c>
      <c r="I59" s="11">
        <v>7</v>
      </c>
      <c r="J59" s="11">
        <v>35</v>
      </c>
      <c r="K59" s="48">
        <f>VLOOKUP(M59,'Complete dataset 2021-22'!M:N,2,FALSE)</f>
        <v>33</v>
      </c>
      <c r="L59" s="15"/>
      <c r="M59" s="189" t="str">
        <f t="shared" si="0"/>
        <v>Gas DistributionATCO Gas AustraliaComplaintsD 20Number of connection and augmentation complaints</v>
      </c>
      <c r="N59" s="190">
        <f t="shared" si="1"/>
        <v>33</v>
      </c>
    </row>
    <row r="60" spans="1:14" x14ac:dyDescent="0.35">
      <c r="A60" s="1" t="s">
        <v>32</v>
      </c>
      <c r="B60" s="1" t="s">
        <v>33</v>
      </c>
      <c r="C60" s="1" t="s">
        <v>50</v>
      </c>
      <c r="D60" s="28" t="s">
        <v>100</v>
      </c>
      <c r="E60" s="23" t="s">
        <v>101</v>
      </c>
      <c r="F60" s="5">
        <v>26</v>
      </c>
      <c r="G60" s="5">
        <v>5</v>
      </c>
      <c r="H60" s="5">
        <v>6</v>
      </c>
      <c r="I60" s="11">
        <v>4</v>
      </c>
      <c r="J60" s="11">
        <v>7</v>
      </c>
      <c r="K60" s="48">
        <f>VLOOKUP(M60,'Complete dataset 2021-22'!M:N,2,FALSE)</f>
        <v>0</v>
      </c>
      <c r="L60" s="15"/>
      <c r="M60" s="189" t="str">
        <f t="shared" si="0"/>
        <v>Gas DistributionATCO Gas AustraliaComplaintsD 21Number of reliability of supply complaints</v>
      </c>
      <c r="N60" s="190">
        <f t="shared" si="1"/>
        <v>0</v>
      </c>
    </row>
    <row r="61" spans="1:14" x14ac:dyDescent="0.35">
      <c r="A61" s="1" t="s">
        <v>32</v>
      </c>
      <c r="B61" s="1" t="s">
        <v>33</v>
      </c>
      <c r="C61" s="1" t="s">
        <v>50</v>
      </c>
      <c r="D61" s="28" t="s">
        <v>102</v>
      </c>
      <c r="E61" s="23" t="s">
        <v>103</v>
      </c>
      <c r="F61" s="5">
        <v>4</v>
      </c>
      <c r="G61" s="5">
        <v>12</v>
      </c>
      <c r="H61" s="5">
        <v>4</v>
      </c>
      <c r="I61" s="11">
        <v>1</v>
      </c>
      <c r="J61" s="11">
        <v>2</v>
      </c>
      <c r="K61" s="48">
        <f>VLOOKUP(M61,'Complete dataset 2021-22'!M:N,2,FALSE)</f>
        <v>0</v>
      </c>
      <c r="L61" s="15"/>
      <c r="M61" s="189" t="str">
        <f t="shared" si="0"/>
        <v>Gas DistributionATCO Gas AustraliaComplaintsD 22Number of quality of supply complaints</v>
      </c>
      <c r="N61" s="190">
        <f t="shared" si="1"/>
        <v>0</v>
      </c>
    </row>
    <row r="62" spans="1:14" x14ac:dyDescent="0.35">
      <c r="A62" s="1" t="s">
        <v>32</v>
      </c>
      <c r="B62" s="1" t="s">
        <v>33</v>
      </c>
      <c r="C62" s="1" t="s">
        <v>50</v>
      </c>
      <c r="D62" s="28" t="s">
        <v>104</v>
      </c>
      <c r="E62" s="23" t="s">
        <v>105</v>
      </c>
      <c r="F62" s="5">
        <v>10</v>
      </c>
      <c r="G62" s="5">
        <v>8</v>
      </c>
      <c r="H62" s="5">
        <v>9</v>
      </c>
      <c r="I62" s="11">
        <v>20</v>
      </c>
      <c r="J62" s="11">
        <v>94</v>
      </c>
      <c r="K62" s="48">
        <f>VLOOKUP(M62,'Complete dataset 2021-22'!M:N,2,FALSE)</f>
        <v>147</v>
      </c>
      <c r="L62" s="15"/>
      <c r="M62" s="189" t="str">
        <f t="shared" si="0"/>
        <v>Gas DistributionATCO Gas AustraliaComplaintsD 23Number of network charges and costs complaints</v>
      </c>
      <c r="N62" s="190">
        <f t="shared" si="1"/>
        <v>147</v>
      </c>
    </row>
    <row r="63" spans="1:14" x14ac:dyDescent="0.35">
      <c r="A63" s="1" t="s">
        <v>32</v>
      </c>
      <c r="B63" s="1" t="s">
        <v>33</v>
      </c>
      <c r="C63" s="1" t="s">
        <v>50</v>
      </c>
      <c r="D63" s="28" t="s">
        <v>106</v>
      </c>
      <c r="E63" s="23" t="s">
        <v>107</v>
      </c>
      <c r="F63" s="8">
        <v>87</v>
      </c>
      <c r="G63" s="8">
        <v>87.2</v>
      </c>
      <c r="H63" s="8">
        <v>87.3</v>
      </c>
      <c r="I63" s="17">
        <v>91</v>
      </c>
      <c r="J63" s="17">
        <v>84.9</v>
      </c>
      <c r="K63" s="48">
        <f>VLOOKUP(M63,'Complete dataset 2021-22'!M:N,2,FALSE)</f>
        <v>73.8</v>
      </c>
      <c r="L63" s="15"/>
      <c r="M63" s="189" t="str">
        <f t="shared" si="0"/>
        <v>Gas DistributionATCO Gas AustraliaComplaintsD 25Percentage of complaints from customers concluded within 15 business days</v>
      </c>
      <c r="N63" s="190">
        <f t="shared" si="1"/>
        <v>73.8</v>
      </c>
    </row>
    <row r="64" spans="1:14" x14ac:dyDescent="0.35">
      <c r="A64" s="1" t="s">
        <v>32</v>
      </c>
      <c r="B64" s="1" t="s">
        <v>47</v>
      </c>
      <c r="C64" s="1" t="s">
        <v>50</v>
      </c>
      <c r="D64" s="28" t="s">
        <v>91</v>
      </c>
      <c r="E64" s="23" t="s">
        <v>92</v>
      </c>
      <c r="F64" s="5">
        <v>0</v>
      </c>
      <c r="G64" s="5">
        <v>0</v>
      </c>
      <c r="H64" s="5">
        <v>1</v>
      </c>
      <c r="I64" s="11">
        <v>1</v>
      </c>
      <c r="J64" s="11">
        <v>2</v>
      </c>
      <c r="K64" s="48">
        <f>VLOOKUP(M64,'Complete dataset 2021-22'!M:N,2,FALSE)</f>
        <v>2</v>
      </c>
      <c r="L64" s="15"/>
      <c r="M64" s="189" t="str">
        <f t="shared" si="0"/>
        <v>Gas DistributionEsperance Power StationComplaintsD 17Total number of complaints received</v>
      </c>
      <c r="N64" s="190">
        <f t="shared" si="1"/>
        <v>2</v>
      </c>
    </row>
    <row r="65" spans="1:14" x14ac:dyDescent="0.35">
      <c r="A65" s="1" t="s">
        <v>32</v>
      </c>
      <c r="B65" s="1" t="s">
        <v>47</v>
      </c>
      <c r="C65" s="1" t="s">
        <v>50</v>
      </c>
      <c r="D65" s="28" t="s">
        <v>94</v>
      </c>
      <c r="E65" s="23" t="s">
        <v>95</v>
      </c>
      <c r="F65" s="11">
        <v>0</v>
      </c>
      <c r="G65" s="11">
        <v>0</v>
      </c>
      <c r="H65" s="11">
        <v>0</v>
      </c>
      <c r="I65" s="11">
        <v>0</v>
      </c>
      <c r="J65" s="11">
        <v>1</v>
      </c>
      <c r="K65" s="48">
        <f>VLOOKUP(M65,'Complete dataset 2021-22'!M:N,2,FALSE)</f>
        <v>0</v>
      </c>
      <c r="L65" s="180"/>
      <c r="M65" s="189" t="str">
        <f t="shared" si="0"/>
        <v>Gas DistributionEsperance Power StationComplaintsD 18Number of the complaints that relate to administrative process or customer service complaints</v>
      </c>
      <c r="N65" s="190">
        <f t="shared" si="1"/>
        <v>0</v>
      </c>
    </row>
    <row r="66" spans="1:14" s="158" customFormat="1" x14ac:dyDescent="0.35">
      <c r="A66" s="156" t="s">
        <v>32</v>
      </c>
      <c r="B66" s="156" t="s">
        <v>47</v>
      </c>
      <c r="C66" s="156" t="s">
        <v>50</v>
      </c>
      <c r="D66" s="28" t="s">
        <v>96</v>
      </c>
      <c r="E66" s="23" t="s">
        <v>97</v>
      </c>
      <c r="F66" s="33">
        <v>0</v>
      </c>
      <c r="G66" s="33">
        <v>0</v>
      </c>
      <c r="H66" s="33">
        <v>1</v>
      </c>
      <c r="I66" s="33">
        <v>1</v>
      </c>
      <c r="J66" s="33">
        <v>0</v>
      </c>
      <c r="K66" s="48">
        <f>VLOOKUP(M66,'Complete dataset 2021-22'!M:N,2,FALSE)</f>
        <v>1</v>
      </c>
      <c r="L66" s="157"/>
      <c r="M66" s="189" t="str">
        <f t="shared" si="0"/>
        <v>Gas DistributionEsperance Power StationComplaintsD 19Number of other complaints</v>
      </c>
      <c r="N66" s="190">
        <f t="shared" si="1"/>
        <v>1</v>
      </c>
    </row>
    <row r="67" spans="1:14" x14ac:dyDescent="0.35">
      <c r="A67" s="1" t="s">
        <v>32</v>
      </c>
      <c r="B67" s="1" t="s">
        <v>47</v>
      </c>
      <c r="C67" s="1" t="s">
        <v>50</v>
      </c>
      <c r="D67" s="28" t="s">
        <v>98</v>
      </c>
      <c r="E67" s="23" t="s">
        <v>99</v>
      </c>
      <c r="F67" s="11">
        <v>0</v>
      </c>
      <c r="G67" s="11">
        <v>0</v>
      </c>
      <c r="H67" s="11">
        <v>0</v>
      </c>
      <c r="I67" s="11">
        <v>0</v>
      </c>
      <c r="J67" s="11">
        <v>0</v>
      </c>
      <c r="K67" s="48">
        <f>VLOOKUP(M67,'Complete dataset 2021-22'!M:N,2,FALSE)</f>
        <v>0</v>
      </c>
      <c r="L67" s="15"/>
      <c r="M67" s="189" t="str">
        <f t="shared" ref="M67:M109" si="2">A67&amp;B67&amp;C67&amp;D67&amp;E67</f>
        <v>Gas DistributionEsperance Power StationComplaintsD 20Number of connection and augmentation complaints</v>
      </c>
      <c r="N67" s="190">
        <f t="shared" ref="N67:N109" si="3">K67</f>
        <v>0</v>
      </c>
    </row>
    <row r="68" spans="1:14" x14ac:dyDescent="0.35">
      <c r="A68" s="1" t="s">
        <v>32</v>
      </c>
      <c r="B68" s="1" t="s">
        <v>47</v>
      </c>
      <c r="C68" s="1" t="s">
        <v>50</v>
      </c>
      <c r="D68" s="28" t="s">
        <v>100</v>
      </c>
      <c r="E68" s="23" t="s">
        <v>101</v>
      </c>
      <c r="F68" s="5">
        <v>0</v>
      </c>
      <c r="G68" s="5">
        <v>0</v>
      </c>
      <c r="H68" s="5">
        <v>0</v>
      </c>
      <c r="I68" s="11">
        <v>0</v>
      </c>
      <c r="J68" s="11">
        <v>0</v>
      </c>
      <c r="K68" s="48">
        <f>VLOOKUP(M68,'Complete dataset 2021-22'!M:N,2,FALSE)</f>
        <v>0</v>
      </c>
      <c r="L68" s="15"/>
      <c r="M68" s="189" t="str">
        <f t="shared" si="2"/>
        <v>Gas DistributionEsperance Power StationComplaintsD 21Number of reliability of supply complaints</v>
      </c>
      <c r="N68" s="190">
        <f t="shared" si="3"/>
        <v>0</v>
      </c>
    </row>
    <row r="69" spans="1:14" x14ac:dyDescent="0.35">
      <c r="A69" s="1" t="s">
        <v>32</v>
      </c>
      <c r="B69" s="1" t="s">
        <v>47</v>
      </c>
      <c r="C69" s="1" t="s">
        <v>50</v>
      </c>
      <c r="D69" s="28" t="s">
        <v>102</v>
      </c>
      <c r="E69" s="23" t="s">
        <v>103</v>
      </c>
      <c r="F69" s="11">
        <v>0</v>
      </c>
      <c r="G69" s="11">
        <v>0</v>
      </c>
      <c r="H69" s="11">
        <v>0</v>
      </c>
      <c r="I69" s="11">
        <v>0</v>
      </c>
      <c r="J69" s="11">
        <v>0</v>
      </c>
      <c r="K69" s="48">
        <f>VLOOKUP(M69,'Complete dataset 2021-22'!M:N,2,FALSE)</f>
        <v>0</v>
      </c>
      <c r="L69" s="15"/>
      <c r="M69" s="189" t="str">
        <f t="shared" si="2"/>
        <v>Gas DistributionEsperance Power StationComplaintsD 22Number of quality of supply complaints</v>
      </c>
      <c r="N69" s="190">
        <f t="shared" si="3"/>
        <v>0</v>
      </c>
    </row>
    <row r="70" spans="1:14" x14ac:dyDescent="0.35">
      <c r="A70" s="1" t="s">
        <v>32</v>
      </c>
      <c r="B70" s="1" t="s">
        <v>47</v>
      </c>
      <c r="C70" s="1" t="s">
        <v>50</v>
      </c>
      <c r="D70" s="28" t="s">
        <v>104</v>
      </c>
      <c r="E70" s="23" t="s">
        <v>105</v>
      </c>
      <c r="F70" s="11">
        <v>0</v>
      </c>
      <c r="G70" s="11">
        <v>0</v>
      </c>
      <c r="H70" s="11">
        <v>0</v>
      </c>
      <c r="I70" s="11">
        <v>0</v>
      </c>
      <c r="J70" s="11">
        <v>1</v>
      </c>
      <c r="K70" s="48">
        <f>VLOOKUP(M70,'Complete dataset 2021-22'!M:N,2,FALSE)</f>
        <v>1</v>
      </c>
      <c r="L70" s="180"/>
      <c r="M70" s="189" t="str">
        <f t="shared" si="2"/>
        <v>Gas DistributionEsperance Power StationComplaintsD 23Number of network charges and costs complaints</v>
      </c>
      <c r="N70" s="190">
        <f t="shared" si="3"/>
        <v>1</v>
      </c>
    </row>
    <row r="71" spans="1:14" x14ac:dyDescent="0.35">
      <c r="A71" s="1" t="s">
        <v>32</v>
      </c>
      <c r="B71" s="1" t="s">
        <v>47</v>
      </c>
      <c r="C71" s="1" t="s">
        <v>50</v>
      </c>
      <c r="D71" s="28" t="s">
        <v>106</v>
      </c>
      <c r="E71" s="23" t="s">
        <v>107</v>
      </c>
      <c r="F71" s="17">
        <v>0</v>
      </c>
      <c r="G71" s="17">
        <v>0</v>
      </c>
      <c r="H71" s="17">
        <v>100</v>
      </c>
      <c r="I71" s="17">
        <v>100</v>
      </c>
      <c r="J71" s="17">
        <v>50</v>
      </c>
      <c r="K71" s="48">
        <f>VLOOKUP(M71,'Complete dataset 2021-22'!M:N,2,FALSE)</f>
        <v>100</v>
      </c>
      <c r="L71" s="15"/>
      <c r="M71" s="189" t="str">
        <f t="shared" si="2"/>
        <v>Gas DistributionEsperance Power StationComplaintsD 25Percentage of complaints from customers concluded within 15 business days</v>
      </c>
      <c r="N71" s="190">
        <f t="shared" si="3"/>
        <v>100</v>
      </c>
    </row>
    <row r="72" spans="1:14" x14ac:dyDescent="0.35">
      <c r="A72" s="1" t="s">
        <v>32</v>
      </c>
      <c r="B72" s="1" t="s">
        <v>49</v>
      </c>
      <c r="C72" s="1" t="s">
        <v>50</v>
      </c>
      <c r="D72" s="28" t="s">
        <v>91</v>
      </c>
      <c r="E72" s="23" t="s">
        <v>92</v>
      </c>
      <c r="F72" s="5">
        <v>4</v>
      </c>
      <c r="G72" s="5">
        <v>4</v>
      </c>
      <c r="H72" s="5">
        <v>12</v>
      </c>
      <c r="I72" s="11">
        <v>1</v>
      </c>
      <c r="J72" s="11">
        <v>0</v>
      </c>
      <c r="K72" s="48">
        <f>VLOOKUP(M72,'Complete dataset 2021-22'!M:N,2,FALSE)</f>
        <v>1</v>
      </c>
      <c r="L72" s="84"/>
      <c r="M72" s="189" t="str">
        <f t="shared" si="2"/>
        <v>Gas DistributionWesfarmers Kleenheat GasComplaintsD 17Total number of complaints received</v>
      </c>
      <c r="N72" s="190">
        <f t="shared" si="3"/>
        <v>1</v>
      </c>
    </row>
    <row r="73" spans="1:14" x14ac:dyDescent="0.35">
      <c r="A73" s="1" t="s">
        <v>32</v>
      </c>
      <c r="B73" s="1" t="s">
        <v>49</v>
      </c>
      <c r="C73" s="1" t="s">
        <v>50</v>
      </c>
      <c r="D73" s="28" t="s">
        <v>94</v>
      </c>
      <c r="E73" s="23" t="s">
        <v>95</v>
      </c>
      <c r="F73" s="11">
        <v>0</v>
      </c>
      <c r="G73" s="11">
        <v>0</v>
      </c>
      <c r="H73" s="11">
        <v>1</v>
      </c>
      <c r="I73" s="11">
        <v>0</v>
      </c>
      <c r="J73" s="11">
        <v>0</v>
      </c>
      <c r="K73" s="48">
        <f>VLOOKUP(M73,'Complete dataset 2021-22'!M:N,2,FALSE)</f>
        <v>1</v>
      </c>
      <c r="L73" s="15"/>
      <c r="M73" s="189" t="str">
        <f t="shared" si="2"/>
        <v>Gas DistributionWesfarmers Kleenheat GasComplaintsD 18Number of the complaints that relate to administrative process or customer service complaints</v>
      </c>
      <c r="N73" s="190">
        <f t="shared" si="3"/>
        <v>1</v>
      </c>
    </row>
    <row r="74" spans="1:14" x14ac:dyDescent="0.35">
      <c r="A74" s="1" t="s">
        <v>32</v>
      </c>
      <c r="B74" s="1" t="s">
        <v>49</v>
      </c>
      <c r="C74" s="1" t="s">
        <v>50</v>
      </c>
      <c r="D74" s="28" t="s">
        <v>96</v>
      </c>
      <c r="E74" s="23" t="s">
        <v>97</v>
      </c>
      <c r="F74" s="11">
        <v>0</v>
      </c>
      <c r="G74" s="11">
        <v>0</v>
      </c>
      <c r="H74" s="11">
        <v>1</v>
      </c>
      <c r="I74" s="11">
        <v>0</v>
      </c>
      <c r="J74" s="11">
        <v>0</v>
      </c>
      <c r="K74" s="48">
        <f>VLOOKUP(M74,'Complete dataset 2021-22'!M:N,2,FALSE)</f>
        <v>0</v>
      </c>
      <c r="L74" s="15"/>
      <c r="M74" s="189" t="str">
        <f t="shared" si="2"/>
        <v>Gas DistributionWesfarmers Kleenheat GasComplaintsD 19Number of other complaints</v>
      </c>
      <c r="N74" s="190">
        <f t="shared" si="3"/>
        <v>0</v>
      </c>
    </row>
    <row r="75" spans="1:14" x14ac:dyDescent="0.35">
      <c r="A75" s="1" t="s">
        <v>32</v>
      </c>
      <c r="B75" s="1" t="s">
        <v>49</v>
      </c>
      <c r="C75" s="1" t="s">
        <v>50</v>
      </c>
      <c r="D75" s="28" t="s">
        <v>98</v>
      </c>
      <c r="E75" s="23" t="s">
        <v>99</v>
      </c>
      <c r="F75" s="5">
        <v>2</v>
      </c>
      <c r="G75" s="5">
        <v>0</v>
      </c>
      <c r="H75" s="5">
        <v>0</v>
      </c>
      <c r="I75" s="11">
        <v>0</v>
      </c>
      <c r="J75" s="11">
        <v>0</v>
      </c>
      <c r="K75" s="48">
        <f>VLOOKUP(M75,'Complete dataset 2021-22'!M:N,2,FALSE)</f>
        <v>0</v>
      </c>
      <c r="L75" s="15"/>
      <c r="M75" s="189" t="str">
        <f t="shared" si="2"/>
        <v>Gas DistributionWesfarmers Kleenheat GasComplaintsD 20Number of connection and augmentation complaints</v>
      </c>
      <c r="N75" s="190">
        <f t="shared" si="3"/>
        <v>0</v>
      </c>
    </row>
    <row r="76" spans="1:14" x14ac:dyDescent="0.35">
      <c r="A76" s="1" t="s">
        <v>32</v>
      </c>
      <c r="B76" s="1" t="s">
        <v>49</v>
      </c>
      <c r="C76" s="1" t="s">
        <v>50</v>
      </c>
      <c r="D76" s="28" t="s">
        <v>100</v>
      </c>
      <c r="E76" s="23" t="s">
        <v>101</v>
      </c>
      <c r="F76" s="5">
        <v>2</v>
      </c>
      <c r="G76" s="5">
        <v>0</v>
      </c>
      <c r="H76" s="5">
        <v>10</v>
      </c>
      <c r="I76" s="11">
        <v>1</v>
      </c>
      <c r="J76" s="11">
        <v>0</v>
      </c>
      <c r="K76" s="48">
        <f>VLOOKUP(M76,'Complete dataset 2021-22'!M:N,2,FALSE)</f>
        <v>0</v>
      </c>
      <c r="L76" s="15"/>
      <c r="M76" s="189" t="str">
        <f t="shared" si="2"/>
        <v>Gas DistributionWesfarmers Kleenheat GasComplaintsD 21Number of reliability of supply complaints</v>
      </c>
      <c r="N76" s="190">
        <f t="shared" si="3"/>
        <v>0</v>
      </c>
    </row>
    <row r="77" spans="1:14" x14ac:dyDescent="0.35">
      <c r="A77" s="1" t="s">
        <v>32</v>
      </c>
      <c r="B77" s="1" t="s">
        <v>49</v>
      </c>
      <c r="C77" s="1" t="s">
        <v>50</v>
      </c>
      <c r="D77" s="28" t="s">
        <v>102</v>
      </c>
      <c r="E77" s="23" t="s">
        <v>103</v>
      </c>
      <c r="F77" s="11">
        <v>0</v>
      </c>
      <c r="G77" s="11">
        <v>0</v>
      </c>
      <c r="H77" s="11">
        <v>0</v>
      </c>
      <c r="I77" s="11">
        <v>0</v>
      </c>
      <c r="J77" s="11">
        <v>0</v>
      </c>
      <c r="K77" s="48">
        <f>VLOOKUP(M77,'Complete dataset 2021-22'!M:N,2,FALSE)</f>
        <v>0</v>
      </c>
      <c r="L77" s="15"/>
      <c r="M77" s="189" t="str">
        <f t="shared" si="2"/>
        <v>Gas DistributionWesfarmers Kleenheat GasComplaintsD 22Number of quality of supply complaints</v>
      </c>
      <c r="N77" s="190">
        <f t="shared" si="3"/>
        <v>0</v>
      </c>
    </row>
    <row r="78" spans="1:14" x14ac:dyDescent="0.35">
      <c r="A78" s="1" t="s">
        <v>32</v>
      </c>
      <c r="B78" s="1" t="s">
        <v>49</v>
      </c>
      <c r="C78" s="1" t="s">
        <v>50</v>
      </c>
      <c r="D78" s="28" t="s">
        <v>104</v>
      </c>
      <c r="E78" s="23" t="s">
        <v>105</v>
      </c>
      <c r="F78" s="11">
        <v>0</v>
      </c>
      <c r="G78" s="11">
        <v>4</v>
      </c>
      <c r="H78" s="11">
        <v>0</v>
      </c>
      <c r="I78" s="11">
        <v>0</v>
      </c>
      <c r="J78" s="11">
        <v>0</v>
      </c>
      <c r="K78" s="48">
        <f>VLOOKUP(M78,'Complete dataset 2021-22'!M:N,2,FALSE)</f>
        <v>0</v>
      </c>
      <c r="L78" s="15"/>
      <c r="M78" s="189" t="str">
        <f t="shared" si="2"/>
        <v>Gas DistributionWesfarmers Kleenheat GasComplaintsD 23Number of network charges and costs complaints</v>
      </c>
      <c r="N78" s="190">
        <f t="shared" si="3"/>
        <v>0</v>
      </c>
    </row>
    <row r="79" spans="1:14" x14ac:dyDescent="0.35">
      <c r="A79" s="1" t="s">
        <v>32</v>
      </c>
      <c r="B79" s="1" t="s">
        <v>49</v>
      </c>
      <c r="C79" s="1" t="s">
        <v>50</v>
      </c>
      <c r="D79" s="28" t="s">
        <v>106</v>
      </c>
      <c r="E79" s="23" t="s">
        <v>107</v>
      </c>
      <c r="F79" s="17">
        <v>75</v>
      </c>
      <c r="G79" s="17">
        <v>100</v>
      </c>
      <c r="H79" s="17">
        <v>91.7</v>
      </c>
      <c r="I79" s="17">
        <v>100</v>
      </c>
      <c r="J79" s="17">
        <v>0</v>
      </c>
      <c r="K79" s="48">
        <f>VLOOKUP(M79,'Complete dataset 2021-22'!M:N,2,FALSE)</f>
        <v>100</v>
      </c>
      <c r="L79" s="15"/>
      <c r="M79" s="189" t="str">
        <f t="shared" si="2"/>
        <v>Gas DistributionWesfarmers Kleenheat GasComplaintsD 25Percentage of complaints from customers concluded within 15 business days</v>
      </c>
      <c r="N79" s="190">
        <f t="shared" si="3"/>
        <v>100</v>
      </c>
    </row>
    <row r="80" spans="1:14" x14ac:dyDescent="0.35">
      <c r="A80" s="1" t="s">
        <v>32</v>
      </c>
      <c r="B80" s="1" t="s">
        <v>33</v>
      </c>
      <c r="C80" s="1" t="s">
        <v>71</v>
      </c>
      <c r="D80" s="21" t="s">
        <v>108</v>
      </c>
      <c r="E80" s="29" t="s">
        <v>73</v>
      </c>
      <c r="F80" s="6">
        <v>79316</v>
      </c>
      <c r="G80" s="6">
        <v>71258</v>
      </c>
      <c r="H80" s="6">
        <v>68029</v>
      </c>
      <c r="I80" s="6">
        <v>60753</v>
      </c>
      <c r="J80" s="6">
        <v>43985</v>
      </c>
      <c r="K80" s="48">
        <f>VLOOKUP(M80,'Complete dataset 2021-22'!M:N,2,FALSE)</f>
        <v>38160</v>
      </c>
      <c r="L80" s="181"/>
      <c r="M80" s="189" t="str">
        <f t="shared" si="2"/>
        <v>Gas DistributionATCO Gas AustraliaCall CentreD 28Total number of telephone calls to a call centre of the distributor</v>
      </c>
      <c r="N80" s="190">
        <f t="shared" si="3"/>
        <v>38160</v>
      </c>
    </row>
    <row r="81" spans="1:14" x14ac:dyDescent="0.35">
      <c r="A81" s="1" t="s">
        <v>32</v>
      </c>
      <c r="B81" s="1" t="s">
        <v>33</v>
      </c>
      <c r="C81" s="1" t="s">
        <v>71</v>
      </c>
      <c r="D81" s="21" t="s">
        <v>110</v>
      </c>
      <c r="E81" s="29" t="s">
        <v>75</v>
      </c>
      <c r="F81" s="17">
        <v>83.5</v>
      </c>
      <c r="G81" s="17">
        <v>80.8</v>
      </c>
      <c r="H81" s="17">
        <v>79.099999999999994</v>
      </c>
      <c r="I81" s="17">
        <v>73.2</v>
      </c>
      <c r="J81" s="17">
        <v>82.9</v>
      </c>
      <c r="K81" s="48">
        <f>VLOOKUP(M81,'Complete dataset 2021-22'!M:N,2,FALSE)</f>
        <v>90.5</v>
      </c>
      <c r="L81" s="15"/>
      <c r="M81" s="189" t="str">
        <f t="shared" si="2"/>
        <v>Gas DistributionATCO Gas AustraliaCall CentreD 30Percentage of telephone calls to a call centre answered by a call centre operator within 30 seconds</v>
      </c>
      <c r="N81" s="190">
        <f t="shared" si="3"/>
        <v>90.5</v>
      </c>
    </row>
    <row r="82" spans="1:14" x14ac:dyDescent="0.35">
      <c r="A82" s="1" t="s">
        <v>32</v>
      </c>
      <c r="B82" s="1" t="s">
        <v>33</v>
      </c>
      <c r="C82" s="1" t="s">
        <v>71</v>
      </c>
      <c r="D82" s="21" t="s">
        <v>111</v>
      </c>
      <c r="E82" s="29" t="s">
        <v>112</v>
      </c>
      <c r="F82" s="5">
        <v>21</v>
      </c>
      <c r="G82" s="5">
        <v>23</v>
      </c>
      <c r="H82" s="5">
        <v>25.5</v>
      </c>
      <c r="I82" s="11">
        <v>34.9</v>
      </c>
      <c r="J82" s="11">
        <v>23.5</v>
      </c>
      <c r="K82" s="48">
        <f>VLOOKUP(M82,'Complete dataset 2021-22'!M:N,2,FALSE)</f>
        <v>17</v>
      </c>
      <c r="L82" s="15"/>
      <c r="M82" s="189" t="str">
        <f t="shared" si="2"/>
        <v>Gas DistributionATCO Gas AustraliaCall CentreD 31Average duration (in seconds) before a call is answered by a call centre operator</v>
      </c>
      <c r="N82" s="190">
        <f t="shared" si="3"/>
        <v>17</v>
      </c>
    </row>
    <row r="83" spans="1:14" x14ac:dyDescent="0.35">
      <c r="A83" s="1" t="s">
        <v>32</v>
      </c>
      <c r="B83" s="1" t="s">
        <v>33</v>
      </c>
      <c r="C83" s="1" t="s">
        <v>71</v>
      </c>
      <c r="D83" s="21" t="s">
        <v>113</v>
      </c>
      <c r="E83" s="29" t="s">
        <v>79</v>
      </c>
      <c r="F83" s="5">
        <v>3.1</v>
      </c>
      <c r="G83" s="5">
        <v>3.3</v>
      </c>
      <c r="H83" s="5">
        <v>3.1</v>
      </c>
      <c r="I83" s="17">
        <v>3.5</v>
      </c>
      <c r="J83" s="17">
        <v>2.2999999999999998</v>
      </c>
      <c r="K83" s="48">
        <f>VLOOKUP(M83,'Complete dataset 2021-22'!M:N,2,FALSE)</f>
        <v>1.7</v>
      </c>
      <c r="L83" s="15"/>
      <c r="M83" s="189" t="str">
        <f t="shared" si="2"/>
        <v>Gas DistributionATCO Gas AustraliaCall CentreD 33Percentage of the calls that are unanswered</v>
      </c>
      <c r="N83" s="190">
        <f t="shared" si="3"/>
        <v>1.7</v>
      </c>
    </row>
    <row r="84" spans="1:14" x14ac:dyDescent="0.35">
      <c r="A84" s="1" t="s">
        <v>32</v>
      </c>
      <c r="B84" s="1" t="s">
        <v>47</v>
      </c>
      <c r="C84" s="1" t="s">
        <v>71</v>
      </c>
      <c r="D84" s="21" t="s">
        <v>108</v>
      </c>
      <c r="E84" s="29" t="s">
        <v>73</v>
      </c>
      <c r="F84" s="11" t="s">
        <v>48</v>
      </c>
      <c r="G84" s="11" t="s">
        <v>48</v>
      </c>
      <c r="H84" s="11" t="s">
        <v>48</v>
      </c>
      <c r="I84" s="11" t="s">
        <v>48</v>
      </c>
      <c r="J84" s="11" t="s">
        <v>48</v>
      </c>
      <c r="K84" s="48" t="str">
        <f>VLOOKUP(M84,'Complete dataset 2021-22'!M:N,2,FALSE)</f>
        <v>n/a</v>
      </c>
      <c r="L84" s="10"/>
      <c r="M84" s="189" t="str">
        <f t="shared" si="2"/>
        <v>Gas DistributionEsperance Power StationCall CentreD 28Total number of telephone calls to a call centre of the distributor</v>
      </c>
      <c r="N84" s="190" t="str">
        <f t="shared" si="3"/>
        <v>n/a</v>
      </c>
    </row>
    <row r="85" spans="1:14" x14ac:dyDescent="0.35">
      <c r="A85" s="1" t="s">
        <v>32</v>
      </c>
      <c r="B85" s="1" t="s">
        <v>47</v>
      </c>
      <c r="C85" s="1" t="s">
        <v>71</v>
      </c>
      <c r="D85" s="21" t="s">
        <v>110</v>
      </c>
      <c r="E85" s="29" t="s">
        <v>75</v>
      </c>
      <c r="F85" s="11" t="s">
        <v>48</v>
      </c>
      <c r="G85" s="11" t="s">
        <v>48</v>
      </c>
      <c r="H85" s="11" t="s">
        <v>48</v>
      </c>
      <c r="I85" s="11" t="s">
        <v>48</v>
      </c>
      <c r="J85" s="11" t="s">
        <v>48</v>
      </c>
      <c r="K85" s="48" t="str">
        <f>VLOOKUP(M85,'Complete dataset 2021-22'!M:N,2,FALSE)</f>
        <v>n/a</v>
      </c>
      <c r="L85" s="15"/>
      <c r="M85" s="189" t="str">
        <f t="shared" si="2"/>
        <v>Gas DistributionEsperance Power StationCall CentreD 30Percentage of telephone calls to a call centre answered by a call centre operator within 30 seconds</v>
      </c>
      <c r="N85" s="190" t="str">
        <f t="shared" si="3"/>
        <v>n/a</v>
      </c>
    </row>
    <row r="86" spans="1:14" x14ac:dyDescent="0.35">
      <c r="A86" s="1" t="s">
        <v>32</v>
      </c>
      <c r="B86" s="1" t="s">
        <v>47</v>
      </c>
      <c r="C86" s="1" t="s">
        <v>71</v>
      </c>
      <c r="D86" s="21" t="s">
        <v>111</v>
      </c>
      <c r="E86" s="29" t="s">
        <v>112</v>
      </c>
      <c r="F86" s="11" t="s">
        <v>48</v>
      </c>
      <c r="G86" s="11" t="s">
        <v>48</v>
      </c>
      <c r="H86" s="11" t="s">
        <v>48</v>
      </c>
      <c r="I86" s="11" t="s">
        <v>48</v>
      </c>
      <c r="J86" s="11" t="s">
        <v>48</v>
      </c>
      <c r="K86" s="48" t="str">
        <f>VLOOKUP(M86,'Complete dataset 2021-22'!M:N,2,FALSE)</f>
        <v>n/a</v>
      </c>
      <c r="L86" s="15"/>
      <c r="M86" s="189" t="str">
        <f t="shared" si="2"/>
        <v>Gas DistributionEsperance Power StationCall CentreD 31Average duration (in seconds) before a call is answered by a call centre operator</v>
      </c>
      <c r="N86" s="190" t="str">
        <f t="shared" si="3"/>
        <v>n/a</v>
      </c>
    </row>
    <row r="87" spans="1:14" x14ac:dyDescent="0.35">
      <c r="A87" s="1" t="s">
        <v>32</v>
      </c>
      <c r="B87" s="1" t="s">
        <v>47</v>
      </c>
      <c r="C87" s="1" t="s">
        <v>71</v>
      </c>
      <c r="D87" s="21" t="s">
        <v>113</v>
      </c>
      <c r="E87" s="29" t="s">
        <v>79</v>
      </c>
      <c r="F87" s="11" t="s">
        <v>48</v>
      </c>
      <c r="G87" s="11" t="s">
        <v>48</v>
      </c>
      <c r="H87" s="11" t="s">
        <v>48</v>
      </c>
      <c r="I87" s="11" t="s">
        <v>48</v>
      </c>
      <c r="J87" s="11" t="s">
        <v>48</v>
      </c>
      <c r="K87" s="48" t="str">
        <f>VLOOKUP(M87,'Complete dataset 2021-22'!M:N,2,FALSE)</f>
        <v>n/a</v>
      </c>
      <c r="L87" s="15"/>
      <c r="M87" s="189" t="str">
        <f t="shared" si="2"/>
        <v>Gas DistributionEsperance Power StationCall CentreD 33Percentage of the calls that are unanswered</v>
      </c>
      <c r="N87" s="190" t="str">
        <f t="shared" si="3"/>
        <v>n/a</v>
      </c>
    </row>
    <row r="88" spans="1:14" x14ac:dyDescent="0.35">
      <c r="A88" s="1" t="s">
        <v>32</v>
      </c>
      <c r="B88" s="1" t="s">
        <v>49</v>
      </c>
      <c r="C88" s="1" t="s">
        <v>71</v>
      </c>
      <c r="D88" s="21" t="s">
        <v>108</v>
      </c>
      <c r="E88" s="29" t="s">
        <v>73</v>
      </c>
      <c r="F88" s="58">
        <v>285887</v>
      </c>
      <c r="G88" s="58">
        <v>310803</v>
      </c>
      <c r="H88" s="58">
        <v>289778</v>
      </c>
      <c r="I88" s="11">
        <v>246101</v>
      </c>
      <c r="J88" s="11">
        <v>195480</v>
      </c>
      <c r="K88" s="48">
        <f>VLOOKUP(M88,'Complete dataset 2021-22'!M:N,2,FALSE)</f>
        <v>204465</v>
      </c>
      <c r="L88" s="84"/>
      <c r="M88" s="189" t="str">
        <f t="shared" si="2"/>
        <v>Gas DistributionWesfarmers Kleenheat GasCall CentreD 28Total number of telephone calls to a call centre of the distributor</v>
      </c>
      <c r="N88" s="190">
        <f t="shared" si="3"/>
        <v>204465</v>
      </c>
    </row>
    <row r="89" spans="1:14" x14ac:dyDescent="0.35">
      <c r="A89" s="1" t="s">
        <v>32</v>
      </c>
      <c r="B89" s="1" t="s">
        <v>49</v>
      </c>
      <c r="C89" s="1" t="s">
        <v>71</v>
      </c>
      <c r="D89" s="21" t="s">
        <v>110</v>
      </c>
      <c r="E89" s="29" t="s">
        <v>75</v>
      </c>
      <c r="F89" s="17">
        <v>72.599999999999994</v>
      </c>
      <c r="G89" s="17">
        <v>79.8</v>
      </c>
      <c r="H89" s="17">
        <v>80.400000000000006</v>
      </c>
      <c r="I89" s="17">
        <v>79.599999999999994</v>
      </c>
      <c r="J89" s="17">
        <v>84.2</v>
      </c>
      <c r="K89" s="48">
        <f>VLOOKUP(M89,'Complete dataset 2021-22'!M:N,2,FALSE)</f>
        <v>82.9</v>
      </c>
      <c r="L89" s="15"/>
      <c r="M89" s="189" t="str">
        <f t="shared" si="2"/>
        <v>Gas DistributionWesfarmers Kleenheat GasCall CentreD 30Percentage of telephone calls to a call centre answered by a call centre operator within 30 seconds</v>
      </c>
      <c r="N89" s="190">
        <f t="shared" si="3"/>
        <v>82.9</v>
      </c>
    </row>
    <row r="90" spans="1:14" x14ac:dyDescent="0.35">
      <c r="A90" s="1" t="s">
        <v>32</v>
      </c>
      <c r="B90" s="1" t="s">
        <v>49</v>
      </c>
      <c r="C90" s="1" t="s">
        <v>71</v>
      </c>
      <c r="D90" s="21" t="s">
        <v>111</v>
      </c>
      <c r="E90" s="29" t="s">
        <v>112</v>
      </c>
      <c r="F90" s="5">
        <v>32</v>
      </c>
      <c r="G90" s="5">
        <v>18</v>
      </c>
      <c r="H90" s="5">
        <v>17</v>
      </c>
      <c r="I90" s="11">
        <v>20</v>
      </c>
      <c r="J90" s="11">
        <v>19</v>
      </c>
      <c r="K90" s="48">
        <f>VLOOKUP(M90,'Complete dataset 2021-22'!M:N,2,FALSE)</f>
        <v>16</v>
      </c>
      <c r="L90" s="15"/>
      <c r="M90" s="189" t="str">
        <f t="shared" si="2"/>
        <v>Gas DistributionWesfarmers Kleenheat GasCall CentreD 31Average duration (in seconds) before a call is answered by a call centre operator</v>
      </c>
      <c r="N90" s="190">
        <f t="shared" si="3"/>
        <v>16</v>
      </c>
    </row>
    <row r="91" spans="1:14" x14ac:dyDescent="0.35">
      <c r="A91" s="1" t="s">
        <v>32</v>
      </c>
      <c r="B91" s="1" t="s">
        <v>49</v>
      </c>
      <c r="C91" s="1" t="s">
        <v>71</v>
      </c>
      <c r="D91" s="21" t="s">
        <v>113</v>
      </c>
      <c r="E91" s="29" t="s">
        <v>79</v>
      </c>
      <c r="F91" s="8">
        <v>3.2</v>
      </c>
      <c r="G91" s="8">
        <v>2</v>
      </c>
      <c r="H91" s="8">
        <v>2.2000000000000002</v>
      </c>
      <c r="I91" s="17">
        <v>2.4</v>
      </c>
      <c r="J91" s="17">
        <v>1.5</v>
      </c>
      <c r="K91" s="48">
        <f>VLOOKUP(M91,'Complete dataset 2021-22'!M:N,2,FALSE)</f>
        <v>1.2</v>
      </c>
      <c r="L91" s="15"/>
      <c r="M91" s="189" t="str">
        <f t="shared" si="2"/>
        <v>Gas DistributionWesfarmers Kleenheat GasCall CentreD 33Percentage of the calls that are unanswered</v>
      </c>
      <c r="N91" s="190">
        <f t="shared" si="3"/>
        <v>1.2</v>
      </c>
    </row>
    <row r="92" spans="1:14" x14ac:dyDescent="0.35">
      <c r="A92" s="1" t="s">
        <v>12</v>
      </c>
      <c r="B92" s="1" t="s">
        <v>251</v>
      </c>
      <c r="C92" s="1" t="s">
        <v>50</v>
      </c>
      <c r="D92" s="1" t="s">
        <v>51</v>
      </c>
      <c r="E92" s="106" t="s">
        <v>52</v>
      </c>
      <c r="F92" s="5" t="s">
        <v>48</v>
      </c>
      <c r="G92" s="5" t="s">
        <v>48</v>
      </c>
      <c r="H92" s="5" t="s">
        <v>48</v>
      </c>
      <c r="I92" s="5" t="s">
        <v>48</v>
      </c>
      <c r="J92" s="5">
        <v>0</v>
      </c>
      <c r="K92" s="48">
        <f>VLOOKUP(M92,'Complete dataset 2021-22'!M:N,2,FALSE)</f>
        <v>0</v>
      </c>
      <c r="L92" s="1"/>
      <c r="M92" s="189" t="str">
        <f t="shared" si="2"/>
        <v>Electricity DistributionPeel Renewable Energy Pty Ltd ComplaintsCCD 8Total number of complaints (excluding complaints recorded under indicator NQR19) received</v>
      </c>
      <c r="N92" s="190">
        <f t="shared" si="3"/>
        <v>0</v>
      </c>
    </row>
    <row r="93" spans="1:14" x14ac:dyDescent="0.35">
      <c r="A93" s="1" t="s">
        <v>12</v>
      </c>
      <c r="B93" s="1" t="s">
        <v>251</v>
      </c>
      <c r="C93" s="1" t="s">
        <v>50</v>
      </c>
      <c r="D93" s="1" t="s">
        <v>53</v>
      </c>
      <c r="E93" s="106" t="s">
        <v>54</v>
      </c>
      <c r="F93" s="5" t="s">
        <v>48</v>
      </c>
      <c r="G93" s="5" t="s">
        <v>48</v>
      </c>
      <c r="H93" s="5" t="s">
        <v>48</v>
      </c>
      <c r="I93" s="5" t="s">
        <v>48</v>
      </c>
      <c r="J93" s="5">
        <v>0</v>
      </c>
      <c r="K93" s="48">
        <f>VLOOKUP(M93,'Complete dataset 2021-22'!M:N,2,FALSE)</f>
        <v>0</v>
      </c>
      <c r="L93" s="1"/>
      <c r="M93" s="189" t="str">
        <f t="shared" si="2"/>
        <v>Electricity DistributionPeel Renewable Energy Pty Ltd ComplaintsCCD 9Total number of administrative processes or customer service complaints</v>
      </c>
      <c r="N93" s="190">
        <f t="shared" si="3"/>
        <v>0</v>
      </c>
    </row>
    <row r="94" spans="1:14" x14ac:dyDescent="0.35">
      <c r="A94" s="1" t="s">
        <v>12</v>
      </c>
      <c r="B94" s="1" t="s">
        <v>251</v>
      </c>
      <c r="C94" s="1" t="s">
        <v>50</v>
      </c>
      <c r="D94" s="1" t="s">
        <v>55</v>
      </c>
      <c r="E94" s="106" t="s">
        <v>56</v>
      </c>
      <c r="F94" s="5" t="s">
        <v>48</v>
      </c>
      <c r="G94" s="5" t="s">
        <v>48</v>
      </c>
      <c r="H94" s="5" t="s">
        <v>48</v>
      </c>
      <c r="I94" s="5" t="s">
        <v>48</v>
      </c>
      <c r="J94" s="5">
        <v>0</v>
      </c>
      <c r="K94" s="48">
        <f>VLOOKUP(M94,'Complete dataset 2021-22'!M:N,2,FALSE)</f>
        <v>0</v>
      </c>
      <c r="L94" s="1"/>
      <c r="M94" s="189" t="str">
        <f t="shared" si="2"/>
        <v>Electricity DistributionPeel Renewable Energy Pty Ltd ComplaintsCCD 10Total number of other complaints</v>
      </c>
      <c r="N94" s="190">
        <f t="shared" si="3"/>
        <v>0</v>
      </c>
    </row>
    <row r="95" spans="1:14" x14ac:dyDescent="0.35">
      <c r="A95" s="1" t="s">
        <v>12</v>
      </c>
      <c r="B95" s="1" t="s">
        <v>251</v>
      </c>
      <c r="C95" s="1" t="s">
        <v>50</v>
      </c>
      <c r="D95" s="1" t="s">
        <v>57</v>
      </c>
      <c r="E95" s="106" t="s">
        <v>58</v>
      </c>
      <c r="F95" s="5" t="s">
        <v>48</v>
      </c>
      <c r="G95" s="5" t="s">
        <v>48</v>
      </c>
      <c r="H95" s="5" t="s">
        <v>48</v>
      </c>
      <c r="I95" s="5" t="s">
        <v>48</v>
      </c>
      <c r="J95" s="5">
        <v>0</v>
      </c>
      <c r="K95" s="48">
        <f>VLOOKUP(M95,'Complete dataset 2021-22'!M:N,2,FALSE)</f>
        <v>0</v>
      </c>
      <c r="L95" s="1"/>
      <c r="M95" s="189" t="str">
        <f t="shared" si="2"/>
        <v>Electricity DistributionPeel Renewable Energy Pty Ltd ComplaintsCCD 15Total number of customer complaints {received in relation to CCD 8 and NQR 19 combined} concluded within 15 business days</v>
      </c>
      <c r="N95" s="190">
        <f t="shared" si="3"/>
        <v>0</v>
      </c>
    </row>
    <row r="96" spans="1:14" x14ac:dyDescent="0.35">
      <c r="A96" s="1" t="s">
        <v>12</v>
      </c>
      <c r="B96" s="1" t="s">
        <v>251</v>
      </c>
      <c r="C96" s="1" t="s">
        <v>50</v>
      </c>
      <c r="D96" s="1" t="s">
        <v>59</v>
      </c>
      <c r="E96" s="106" t="s">
        <v>60</v>
      </c>
      <c r="F96" s="5" t="s">
        <v>48</v>
      </c>
      <c r="G96" s="5" t="s">
        <v>48</v>
      </c>
      <c r="H96" s="5" t="s">
        <v>48</v>
      </c>
      <c r="I96" s="5" t="s">
        <v>48</v>
      </c>
      <c r="J96" s="5">
        <v>0</v>
      </c>
      <c r="K96" s="48">
        <f>VLOOKUP(M96,'Complete dataset 2021-22'!M:N,2,FALSE)</f>
        <v>0</v>
      </c>
      <c r="L96" s="1"/>
      <c r="M96" s="189" t="str">
        <f t="shared" si="2"/>
        <v>Electricity DistributionPeel Renewable Energy Pty Ltd ComplaintsCCD 16Percentage of customer complaints {received in relation to CCD 8 and NQR 19 combined} concluded within 15 business days</v>
      </c>
      <c r="N96" s="190">
        <f t="shared" si="3"/>
        <v>0</v>
      </c>
    </row>
    <row r="97" spans="1:14" x14ac:dyDescent="0.35">
      <c r="A97" s="1" t="s">
        <v>12</v>
      </c>
      <c r="B97" s="1" t="s">
        <v>251</v>
      </c>
      <c r="C97" s="1" t="s">
        <v>61</v>
      </c>
      <c r="D97" s="1" t="s">
        <v>62</v>
      </c>
      <c r="E97" s="106" t="s">
        <v>63</v>
      </c>
      <c r="F97" s="5" t="s">
        <v>48</v>
      </c>
      <c r="G97" s="5" t="s">
        <v>48</v>
      </c>
      <c r="H97" s="5" t="s">
        <v>48</v>
      </c>
      <c r="I97" s="5" t="s">
        <v>48</v>
      </c>
      <c r="J97" s="5">
        <v>0</v>
      </c>
      <c r="K97" s="48">
        <f>VLOOKUP(M97,'Complete dataset 2021-22'!M:N,2,FALSE)</f>
        <v>0</v>
      </c>
      <c r="L97" s="43"/>
      <c r="M97" s="189" t="str">
        <f t="shared" si="2"/>
        <v>Electricity DistributionPeel Renewable Energy Pty Ltd NQR ComplaintsNQR 19Total number of complaints received {that Part 2 or an instrument made under section 14(3) of the NQ&amp;R Code has not been, or is not being, complied with}</v>
      </c>
      <c r="N97" s="190">
        <f t="shared" si="3"/>
        <v>0</v>
      </c>
    </row>
    <row r="98" spans="1:14" x14ac:dyDescent="0.35">
      <c r="A98" s="1" t="s">
        <v>12</v>
      </c>
      <c r="B98" s="1" t="s">
        <v>251</v>
      </c>
      <c r="C98" s="1" t="s">
        <v>61</v>
      </c>
      <c r="D98" s="1" t="s">
        <v>65</v>
      </c>
      <c r="E98" s="106" t="s">
        <v>66</v>
      </c>
      <c r="F98" s="5" t="s">
        <v>48</v>
      </c>
      <c r="G98" s="5" t="s">
        <v>48</v>
      </c>
      <c r="H98" s="5" t="s">
        <v>48</v>
      </c>
      <c r="I98" s="5" t="s">
        <v>48</v>
      </c>
      <c r="J98" s="5" t="s">
        <v>48</v>
      </c>
      <c r="K98" s="48" t="s">
        <v>48</v>
      </c>
      <c r="L98" s="43"/>
      <c r="M98" s="189" t="str">
        <f t="shared" si="2"/>
        <v>Electricity DistributionPeel Renewable Energy Pty Ltd NQR ComplaintsNQR 20Total number of complaints received from customers in each of the discrete areas  {that Part 2 or an instrument made under section 14(3) of the NQ&amp;R Code has not been, or is not being, complied with} - Perth CBD</v>
      </c>
      <c r="N98" s="190" t="str">
        <f t="shared" si="3"/>
        <v>n/a</v>
      </c>
    </row>
    <row r="99" spans="1:14" x14ac:dyDescent="0.35">
      <c r="A99" s="1" t="s">
        <v>12</v>
      </c>
      <c r="B99" s="1" t="s">
        <v>251</v>
      </c>
      <c r="C99" s="1" t="s">
        <v>61</v>
      </c>
      <c r="D99" s="1" t="s">
        <v>65</v>
      </c>
      <c r="E99" s="112" t="s">
        <v>67</v>
      </c>
      <c r="F99" s="5" t="s">
        <v>48</v>
      </c>
      <c r="G99" s="5" t="s">
        <v>48</v>
      </c>
      <c r="H99" s="5" t="s">
        <v>48</v>
      </c>
      <c r="I99" s="5" t="s">
        <v>48</v>
      </c>
      <c r="J99" s="5">
        <v>0</v>
      </c>
      <c r="K99" s="48">
        <v>0</v>
      </c>
      <c r="L99" s="43"/>
      <c r="M99" s="189" t="str">
        <f t="shared" si="2"/>
        <v>Electricity DistributionPeel Renewable Energy Pty Ltd NQR ComplaintsNQR 20Total number of complaints received from customers in each of the discrete areas  {that Part 2 or an instrument made under section 14(3) of the NQ&amp;R Code has not been, or is not being, complied with} - urban areas other than the Perth CBD</v>
      </c>
      <c r="N99" s="190">
        <f t="shared" si="3"/>
        <v>0</v>
      </c>
    </row>
    <row r="100" spans="1:14" x14ac:dyDescent="0.35">
      <c r="A100" s="1" t="s">
        <v>12</v>
      </c>
      <c r="B100" s="1" t="s">
        <v>251</v>
      </c>
      <c r="C100" s="1" t="s">
        <v>61</v>
      </c>
      <c r="D100" s="1" t="s">
        <v>65</v>
      </c>
      <c r="E100" s="106" t="s">
        <v>68</v>
      </c>
      <c r="F100" s="5" t="s">
        <v>48</v>
      </c>
      <c r="G100" s="5" t="s">
        <v>48</v>
      </c>
      <c r="H100" s="5" t="s">
        <v>48</v>
      </c>
      <c r="I100" s="5" t="s">
        <v>48</v>
      </c>
      <c r="J100" s="5" t="s">
        <v>48</v>
      </c>
      <c r="K100" s="48" t="s">
        <v>48</v>
      </c>
      <c r="L100" s="43"/>
      <c r="M100" s="189" t="str">
        <f t="shared" si="2"/>
        <v>Electricity DistributionPeel Renewable Energy Pty Ltd NQR ComplaintsNQR 20Total number of complaints received from customers in each of the discrete areas  {that Part 2 or an instrument made under section 14(3) of the NQ&amp;R Code has not been, or is not being, complied with} - other areas of the State</v>
      </c>
      <c r="N100" s="190" t="str">
        <f t="shared" si="3"/>
        <v>n/a</v>
      </c>
    </row>
    <row r="101" spans="1:14" x14ac:dyDescent="0.35">
      <c r="A101" s="1" t="s">
        <v>12</v>
      </c>
      <c r="B101" s="1" t="s">
        <v>251</v>
      </c>
      <c r="C101" s="1" t="s">
        <v>61</v>
      </c>
      <c r="D101" s="1" t="s">
        <v>69</v>
      </c>
      <c r="E101" s="106" t="s">
        <v>70</v>
      </c>
      <c r="F101" s="5" t="s">
        <v>48</v>
      </c>
      <c r="G101" s="5" t="s">
        <v>48</v>
      </c>
      <c r="H101" s="5" t="s">
        <v>48</v>
      </c>
      <c r="I101" s="5" t="s">
        <v>48</v>
      </c>
      <c r="J101" s="5">
        <v>0</v>
      </c>
      <c r="K101" s="48">
        <f>VLOOKUP(M101,'Complete dataset 2021-22'!M:N,2,FALSE)</f>
        <v>0</v>
      </c>
      <c r="L101" s="1"/>
      <c r="M101" s="189" t="str">
        <f t="shared" si="2"/>
        <v xml:space="preserve">Electricity DistributionPeel Renewable Energy Pty Ltd NQR ComplaintsNQR 22Total number of technical QoS complaints </v>
      </c>
      <c r="N101" s="190">
        <f t="shared" si="3"/>
        <v>0</v>
      </c>
    </row>
    <row r="102" spans="1:14" x14ac:dyDescent="0.35">
      <c r="A102" s="1" t="s">
        <v>12</v>
      </c>
      <c r="B102" s="1" t="s">
        <v>251</v>
      </c>
      <c r="C102" s="1" t="s">
        <v>71</v>
      </c>
      <c r="D102" s="1" t="s">
        <v>72</v>
      </c>
      <c r="E102" s="112" t="s">
        <v>73</v>
      </c>
      <c r="F102" s="5" t="s">
        <v>48</v>
      </c>
      <c r="G102" s="5" t="s">
        <v>48</v>
      </c>
      <c r="H102" s="5" t="s">
        <v>48</v>
      </c>
      <c r="I102" s="5" t="s">
        <v>48</v>
      </c>
      <c r="J102" s="5">
        <v>0</v>
      </c>
      <c r="K102" s="48">
        <f>VLOOKUP(M102,'Complete dataset 2021-22'!M:N,2,FALSE)</f>
        <v>0</v>
      </c>
      <c r="L102" s="14"/>
      <c r="M102" s="189" t="str">
        <f t="shared" si="2"/>
        <v>Electricity DistributionPeel Renewable Energy Pty Ltd Call CentreCCD 34Total number of telephone calls to a call centre of the distributor</v>
      </c>
      <c r="N102" s="190">
        <f t="shared" si="3"/>
        <v>0</v>
      </c>
    </row>
    <row r="103" spans="1:14" x14ac:dyDescent="0.35">
      <c r="A103" s="1" t="s">
        <v>12</v>
      </c>
      <c r="B103" s="1" t="s">
        <v>251</v>
      </c>
      <c r="C103" s="1" t="s">
        <v>71</v>
      </c>
      <c r="D103" s="1" t="s">
        <v>74</v>
      </c>
      <c r="E103" s="112" t="s">
        <v>75</v>
      </c>
      <c r="F103" s="5" t="s">
        <v>48</v>
      </c>
      <c r="G103" s="5" t="s">
        <v>48</v>
      </c>
      <c r="H103" s="5" t="s">
        <v>48</v>
      </c>
      <c r="I103" s="5" t="s">
        <v>48</v>
      </c>
      <c r="J103" s="5">
        <v>0</v>
      </c>
      <c r="K103" s="48" t="str">
        <f>VLOOKUP(M103,'Complete dataset 2021-22'!M:N,2,FALSE)</f>
        <v>n/a</v>
      </c>
      <c r="L103" s="14"/>
      <c r="M103" s="189" t="str">
        <f t="shared" si="2"/>
        <v>Electricity DistributionPeel Renewable Energy Pty Ltd Call CentreCCD 36Percentage of telephone calls to a call centre answered by a call centre operator within 30 seconds</v>
      </c>
      <c r="N103" s="190" t="str">
        <f t="shared" si="3"/>
        <v>n/a</v>
      </c>
    </row>
    <row r="104" spans="1:14" x14ac:dyDescent="0.35">
      <c r="A104" s="1" t="s">
        <v>12</v>
      </c>
      <c r="B104" s="1" t="s">
        <v>251</v>
      </c>
      <c r="C104" s="1" t="s">
        <v>71</v>
      </c>
      <c r="D104" s="1" t="s">
        <v>76</v>
      </c>
      <c r="E104" s="112" t="s">
        <v>77</v>
      </c>
      <c r="F104" s="5" t="s">
        <v>48</v>
      </c>
      <c r="G104" s="5" t="s">
        <v>48</v>
      </c>
      <c r="H104" s="5" t="s">
        <v>48</v>
      </c>
      <c r="I104" s="5" t="s">
        <v>48</v>
      </c>
      <c r="J104" s="5">
        <v>0</v>
      </c>
      <c r="K104" s="48" t="str">
        <f>VLOOKUP(M104,'Complete dataset 2021-22'!M:N,2,FALSE)</f>
        <v>n/a</v>
      </c>
      <c r="L104" s="14"/>
      <c r="M104" s="189" t="str">
        <f t="shared" si="2"/>
        <v>Electricity DistributionPeel Renewable Energy Pty Ltd Call CentreCCD 37Average duration (in seconds) before a is call answered by a call centre operator</v>
      </c>
      <c r="N104" s="190" t="str">
        <f t="shared" si="3"/>
        <v>n/a</v>
      </c>
    </row>
    <row r="105" spans="1:14" x14ac:dyDescent="0.35">
      <c r="A105" s="1" t="s">
        <v>12</v>
      </c>
      <c r="B105" s="1" t="s">
        <v>251</v>
      </c>
      <c r="C105" s="1" t="s">
        <v>71</v>
      </c>
      <c r="D105" s="1" t="s">
        <v>78</v>
      </c>
      <c r="E105" s="112" t="s">
        <v>79</v>
      </c>
      <c r="F105" s="5" t="s">
        <v>48</v>
      </c>
      <c r="G105" s="5" t="s">
        <v>48</v>
      </c>
      <c r="H105" s="5" t="s">
        <v>48</v>
      </c>
      <c r="I105" s="5" t="s">
        <v>48</v>
      </c>
      <c r="J105" s="5">
        <v>0</v>
      </c>
      <c r="K105" s="48" t="str">
        <f>VLOOKUP(M105,'Complete dataset 2021-22'!M:N,2,FALSE)</f>
        <v>n/a</v>
      </c>
      <c r="L105" s="14"/>
      <c r="M105" s="189" t="str">
        <f t="shared" si="2"/>
        <v>Electricity DistributionPeel Renewable Energy Pty Ltd Call CentreCCD 39Percentage of the calls that are unanswered</v>
      </c>
      <c r="N105" s="190" t="str">
        <f t="shared" si="3"/>
        <v>n/a</v>
      </c>
    </row>
    <row r="106" spans="1:14" x14ac:dyDescent="0.35">
      <c r="A106" s="1" t="s">
        <v>12</v>
      </c>
      <c r="B106" s="1" t="s">
        <v>251</v>
      </c>
      <c r="C106" s="1" t="s">
        <v>81</v>
      </c>
      <c r="D106" s="1" t="s">
        <v>82</v>
      </c>
      <c r="E106" s="112" t="s">
        <v>83</v>
      </c>
      <c r="F106" s="5" t="s">
        <v>48</v>
      </c>
      <c r="G106" s="5" t="s">
        <v>48</v>
      </c>
      <c r="H106" s="5" t="s">
        <v>48</v>
      </c>
      <c r="I106" s="5" t="s">
        <v>48</v>
      </c>
      <c r="J106" s="5">
        <v>0</v>
      </c>
      <c r="K106" s="48">
        <f>VLOOKUP(M106,'Complete dataset 2021-22'!M:N,2,FALSE)</f>
        <v>0</v>
      </c>
      <c r="L106" s="14"/>
      <c r="M106" s="189" t="str">
        <f t="shared" si="2"/>
        <v>Electricity DistributionPeel Renewable Energy Pty Ltd Compensation PaymentsCCD 22Total number of payments made under clause 14.4 of the Code of Conduct</v>
      </c>
      <c r="N106" s="190">
        <f t="shared" si="3"/>
        <v>0</v>
      </c>
    </row>
    <row r="107" spans="1:14" x14ac:dyDescent="0.35">
      <c r="A107" s="1" t="s">
        <v>12</v>
      </c>
      <c r="B107" s="1" t="s">
        <v>251</v>
      </c>
      <c r="C107" s="1" t="s">
        <v>81</v>
      </c>
      <c r="D107" s="1" t="s">
        <v>84</v>
      </c>
      <c r="E107" s="112" t="s">
        <v>85</v>
      </c>
      <c r="F107" s="5" t="s">
        <v>48</v>
      </c>
      <c r="G107" s="5" t="s">
        <v>48</v>
      </c>
      <c r="H107" s="5" t="s">
        <v>48</v>
      </c>
      <c r="I107" s="5" t="s">
        <v>48</v>
      </c>
      <c r="J107" s="5">
        <v>0</v>
      </c>
      <c r="K107" s="48">
        <f>VLOOKUP(M107,'Complete dataset 2021-22'!M:N,2,FALSE)</f>
        <v>0</v>
      </c>
      <c r="L107" s="14"/>
      <c r="M107" s="189" t="str">
        <f t="shared" si="2"/>
        <v>Electricity DistributionPeel Renewable Energy Pty Ltd Compensation PaymentsCCD 23Total number of payments made under clause 14.5 of the Code of Conduct</v>
      </c>
      <c r="N107" s="190">
        <f t="shared" si="3"/>
        <v>0</v>
      </c>
    </row>
    <row r="108" spans="1:14" x14ac:dyDescent="0.35">
      <c r="A108" s="1" t="s">
        <v>12</v>
      </c>
      <c r="B108" s="1" t="s">
        <v>251</v>
      </c>
      <c r="C108" s="1" t="s">
        <v>81</v>
      </c>
      <c r="D108" s="1" t="s">
        <v>86</v>
      </c>
      <c r="E108" s="112" t="s">
        <v>87</v>
      </c>
      <c r="F108" s="5" t="s">
        <v>48</v>
      </c>
      <c r="G108" s="5" t="s">
        <v>48</v>
      </c>
      <c r="H108" s="5" t="s">
        <v>48</v>
      </c>
      <c r="I108" s="5" t="s">
        <v>48</v>
      </c>
      <c r="J108" s="5">
        <v>0</v>
      </c>
      <c r="K108" s="48">
        <f>VLOOKUP(M108,'Complete dataset 2021-22'!M:N,2,FALSE)</f>
        <v>0</v>
      </c>
      <c r="L108" s="15"/>
      <c r="M108" s="189" t="str">
        <f t="shared" si="2"/>
        <v>Electricity DistributionPeel Renewable Energy Pty Ltd Compensation PaymentsNQR 40Total number of payments made under section 18 of the NQ&amp;R Code</v>
      </c>
      <c r="N108" s="190">
        <f t="shared" si="3"/>
        <v>0</v>
      </c>
    </row>
    <row r="109" spans="1:14" x14ac:dyDescent="0.35">
      <c r="A109" s="1" t="s">
        <v>12</v>
      </c>
      <c r="B109" s="1" t="s">
        <v>251</v>
      </c>
      <c r="C109" s="1" t="s">
        <v>81</v>
      </c>
      <c r="D109" s="1" t="s">
        <v>88</v>
      </c>
      <c r="E109" s="112" t="s">
        <v>89</v>
      </c>
      <c r="F109" s="5" t="s">
        <v>48</v>
      </c>
      <c r="G109" s="5" t="s">
        <v>48</v>
      </c>
      <c r="H109" s="5" t="s">
        <v>48</v>
      </c>
      <c r="I109" s="5" t="s">
        <v>48</v>
      </c>
      <c r="J109" s="5">
        <v>0</v>
      </c>
      <c r="K109" s="48">
        <f>VLOOKUP(M109,'Complete dataset 2021-22'!M:N,2,FALSE)</f>
        <v>0</v>
      </c>
      <c r="L109" s="1"/>
      <c r="M109" s="189" t="str">
        <f t="shared" si="2"/>
        <v>Electricity DistributionPeel Renewable Energy Pty Ltd Compensation PaymentsNQR 41Total number of payments made under section 19 of the NQ&amp;R Code</v>
      </c>
      <c r="N109" s="190">
        <f t="shared" si="3"/>
        <v>0</v>
      </c>
    </row>
    <row r="110" spans="1:14" x14ac:dyDescent="0.35">
      <c r="F110" s="35"/>
      <c r="G110" s="35"/>
      <c r="H110" s="35"/>
      <c r="I110" s="35"/>
      <c r="J110" s="35"/>
      <c r="K110" s="48"/>
      <c r="N110" s="190"/>
    </row>
    <row r="111" spans="1:14" x14ac:dyDescent="0.35">
      <c r="F111" s="35"/>
      <c r="G111" s="35"/>
      <c r="H111" s="35"/>
      <c r="I111" s="35"/>
      <c r="J111" s="35"/>
      <c r="K111" s="48"/>
      <c r="N111" s="190"/>
    </row>
    <row r="112" spans="1:14" x14ac:dyDescent="0.35">
      <c r="F112" s="35"/>
      <c r="G112" s="35"/>
      <c r="H112" s="35"/>
      <c r="I112" s="35"/>
      <c r="J112" s="35"/>
      <c r="K112" s="48"/>
      <c r="N112" s="190"/>
    </row>
    <row r="113" spans="6:14" x14ac:dyDescent="0.35">
      <c r="F113" s="35"/>
      <c r="G113" s="35"/>
      <c r="H113" s="35"/>
      <c r="I113" s="35"/>
      <c r="J113" s="35"/>
      <c r="K113" s="48"/>
      <c r="N113" s="190"/>
    </row>
    <row r="114" spans="6:14" x14ac:dyDescent="0.35">
      <c r="F114" s="35"/>
      <c r="G114" s="35"/>
      <c r="H114" s="35"/>
      <c r="I114" s="35"/>
      <c r="J114" s="35"/>
      <c r="K114" s="48"/>
      <c r="N114" s="190"/>
    </row>
    <row r="115" spans="6:14" x14ac:dyDescent="0.35">
      <c r="F115" s="35"/>
      <c r="G115" s="35"/>
      <c r="H115" s="35"/>
      <c r="I115" s="35"/>
      <c r="J115" s="35"/>
      <c r="K115" s="48"/>
      <c r="N115" s="190"/>
    </row>
    <row r="116" spans="6:14" x14ac:dyDescent="0.35">
      <c r="F116" s="35"/>
      <c r="G116" s="35"/>
      <c r="H116" s="35"/>
      <c r="I116" s="35"/>
      <c r="J116" s="35"/>
      <c r="K116" s="48"/>
      <c r="N116" s="190"/>
    </row>
    <row r="117" spans="6:14" x14ac:dyDescent="0.35">
      <c r="F117" s="35"/>
      <c r="G117" s="35"/>
      <c r="H117" s="35"/>
      <c r="I117" s="35"/>
      <c r="J117" s="35"/>
      <c r="K117" s="48"/>
      <c r="N117" s="190"/>
    </row>
    <row r="118" spans="6:14" x14ac:dyDescent="0.35">
      <c r="F118" s="35"/>
      <c r="G118" s="35"/>
      <c r="H118" s="35"/>
      <c r="I118" s="35"/>
      <c r="J118" s="35"/>
      <c r="K118" s="48"/>
      <c r="N118" s="190"/>
    </row>
    <row r="119" spans="6:14" x14ac:dyDescent="0.35">
      <c r="F119" s="35"/>
      <c r="G119" s="35"/>
      <c r="H119" s="35"/>
      <c r="I119" s="35"/>
      <c r="J119" s="35"/>
      <c r="K119" s="48"/>
      <c r="N119" s="190"/>
    </row>
    <row r="120" spans="6:14" x14ac:dyDescent="0.35">
      <c r="F120" s="35"/>
      <c r="G120" s="35"/>
      <c r="H120" s="35"/>
      <c r="I120" s="35"/>
      <c r="J120" s="35"/>
      <c r="K120" s="48"/>
      <c r="N120" s="190"/>
    </row>
    <row r="121" spans="6:14" x14ac:dyDescent="0.35">
      <c r="F121" s="35"/>
      <c r="G121" s="35"/>
      <c r="H121" s="35"/>
      <c r="I121" s="35"/>
      <c r="J121" s="35"/>
      <c r="K121" s="48"/>
      <c r="N121" s="190"/>
    </row>
    <row r="122" spans="6:14" x14ac:dyDescent="0.35">
      <c r="F122" s="35"/>
      <c r="G122" s="35"/>
      <c r="H122" s="35"/>
      <c r="I122" s="35"/>
      <c r="J122" s="35"/>
      <c r="K122" s="48"/>
      <c r="N122" s="190"/>
    </row>
    <row r="123" spans="6:14" x14ac:dyDescent="0.35">
      <c r="F123" s="35"/>
      <c r="G123" s="35"/>
      <c r="H123" s="35"/>
      <c r="I123" s="35"/>
      <c r="J123" s="35"/>
      <c r="K123" s="48"/>
      <c r="N123" s="190"/>
    </row>
    <row r="124" spans="6:14" x14ac:dyDescent="0.35">
      <c r="F124" s="35"/>
      <c r="G124" s="35"/>
      <c r="H124" s="35"/>
      <c r="I124" s="35"/>
      <c r="J124" s="35"/>
      <c r="K124" s="48"/>
      <c r="N124" s="190"/>
    </row>
    <row r="125" spans="6:14" x14ac:dyDescent="0.35">
      <c r="F125" s="35"/>
      <c r="G125" s="35"/>
      <c r="H125" s="35"/>
      <c r="I125" s="35"/>
      <c r="J125" s="35"/>
      <c r="K125" s="48"/>
      <c r="N125" s="190"/>
    </row>
    <row r="126" spans="6:14" x14ac:dyDescent="0.35">
      <c r="F126" s="35"/>
      <c r="G126" s="35"/>
      <c r="H126" s="35"/>
      <c r="I126" s="35"/>
      <c r="J126" s="35"/>
      <c r="K126" s="48"/>
      <c r="N126" s="190"/>
    </row>
    <row r="127" spans="6:14" x14ac:dyDescent="0.35">
      <c r="F127" s="35"/>
      <c r="G127" s="35"/>
      <c r="H127" s="35"/>
      <c r="I127" s="35"/>
      <c r="J127" s="35"/>
      <c r="K127" s="48"/>
      <c r="N127" s="190"/>
    </row>
    <row r="128" spans="6:14" x14ac:dyDescent="0.35">
      <c r="F128" s="35"/>
      <c r="G128" s="35"/>
      <c r="H128" s="35"/>
      <c r="I128" s="35"/>
      <c r="J128" s="35"/>
      <c r="K128" s="48"/>
      <c r="N128" s="190"/>
    </row>
    <row r="129" spans="6:14" x14ac:dyDescent="0.35">
      <c r="F129" s="35"/>
      <c r="G129" s="35"/>
      <c r="H129" s="35"/>
      <c r="I129" s="35"/>
      <c r="J129" s="35"/>
      <c r="K129" s="48"/>
      <c r="N129" s="190"/>
    </row>
    <row r="130" spans="6:14" x14ac:dyDescent="0.35">
      <c r="F130" s="35"/>
      <c r="G130" s="35"/>
      <c r="H130" s="35"/>
      <c r="I130" s="35"/>
      <c r="J130" s="35"/>
      <c r="K130" s="48"/>
      <c r="N130" s="190"/>
    </row>
    <row r="131" spans="6:14" x14ac:dyDescent="0.35">
      <c r="F131" s="35"/>
      <c r="G131" s="35"/>
      <c r="H131" s="35"/>
      <c r="I131" s="35"/>
      <c r="J131" s="35"/>
      <c r="K131" s="48"/>
      <c r="N131" s="190"/>
    </row>
    <row r="132" spans="6:14" x14ac:dyDescent="0.35">
      <c r="F132" s="35"/>
      <c r="G132" s="35"/>
      <c r="H132" s="35"/>
      <c r="I132" s="35"/>
      <c r="J132" s="35"/>
      <c r="K132" s="48"/>
      <c r="N132" s="190"/>
    </row>
    <row r="133" spans="6:14" x14ac:dyDescent="0.35">
      <c r="F133" s="35"/>
      <c r="G133" s="35"/>
      <c r="H133" s="35"/>
      <c r="I133" s="35"/>
      <c r="J133" s="35"/>
      <c r="K133" s="48"/>
      <c r="N133" s="190"/>
    </row>
    <row r="134" spans="6:14" x14ac:dyDescent="0.35">
      <c r="F134" s="35"/>
      <c r="G134" s="35"/>
      <c r="H134" s="35"/>
      <c r="I134" s="35"/>
      <c r="J134" s="35"/>
      <c r="K134" s="48"/>
      <c r="N134" s="190"/>
    </row>
    <row r="135" spans="6:14" x14ac:dyDescent="0.35">
      <c r="F135" s="35"/>
      <c r="G135" s="35"/>
      <c r="H135" s="35"/>
      <c r="I135" s="35"/>
      <c r="J135" s="35"/>
      <c r="K135" s="48"/>
      <c r="N135" s="190"/>
    </row>
    <row r="136" spans="6:14" x14ac:dyDescent="0.35">
      <c r="F136" s="35"/>
      <c r="G136" s="35"/>
      <c r="H136" s="35"/>
      <c r="I136" s="35"/>
      <c r="J136" s="35"/>
      <c r="K136" s="48"/>
      <c r="N136" s="190"/>
    </row>
    <row r="137" spans="6:14" x14ac:dyDescent="0.35">
      <c r="F137" s="35"/>
      <c r="G137" s="35"/>
      <c r="H137" s="35"/>
      <c r="I137" s="35"/>
      <c r="J137" s="35"/>
      <c r="K137" s="48"/>
      <c r="N137" s="190"/>
    </row>
    <row r="138" spans="6:14" x14ac:dyDescent="0.35">
      <c r="F138" s="35"/>
      <c r="G138" s="35"/>
      <c r="H138" s="35"/>
      <c r="I138" s="35"/>
      <c r="J138" s="35"/>
      <c r="K138" s="48"/>
      <c r="N138" s="190"/>
    </row>
    <row r="139" spans="6:14" x14ac:dyDescent="0.35">
      <c r="F139" s="35"/>
      <c r="G139" s="35"/>
      <c r="H139" s="35"/>
      <c r="I139" s="35"/>
      <c r="J139" s="35"/>
      <c r="K139" s="48"/>
      <c r="N139" s="190"/>
    </row>
    <row r="140" spans="6:14" x14ac:dyDescent="0.35">
      <c r="F140" s="35"/>
      <c r="G140" s="35"/>
      <c r="H140" s="35"/>
      <c r="I140" s="35"/>
      <c r="J140" s="35"/>
      <c r="K140" s="48"/>
      <c r="N140" s="190"/>
    </row>
    <row r="141" spans="6:14" x14ac:dyDescent="0.35">
      <c r="F141" s="35"/>
      <c r="G141" s="35"/>
      <c r="H141" s="35"/>
      <c r="I141" s="35"/>
      <c r="J141" s="35"/>
      <c r="K141" s="48"/>
      <c r="N141" s="190"/>
    </row>
    <row r="142" spans="6:14" x14ac:dyDescent="0.35">
      <c r="F142" s="35"/>
      <c r="G142" s="35"/>
      <c r="H142" s="35"/>
      <c r="I142" s="35"/>
      <c r="J142" s="35"/>
      <c r="K142" s="48"/>
      <c r="N142" s="190"/>
    </row>
    <row r="143" spans="6:14" x14ac:dyDescent="0.35">
      <c r="F143" s="35"/>
      <c r="G143" s="35"/>
      <c r="H143" s="35"/>
      <c r="I143" s="35"/>
      <c r="J143" s="35"/>
      <c r="K143" s="48"/>
      <c r="N143" s="190"/>
    </row>
    <row r="144" spans="6:14" x14ac:dyDescent="0.35">
      <c r="F144" s="35"/>
      <c r="G144" s="35"/>
      <c r="H144" s="35"/>
      <c r="I144" s="35"/>
      <c r="J144" s="35"/>
      <c r="K144" s="48"/>
      <c r="N144" s="190"/>
    </row>
    <row r="145" spans="6:14" x14ac:dyDescent="0.35">
      <c r="F145" s="35"/>
      <c r="G145" s="35"/>
      <c r="H145" s="35"/>
      <c r="I145" s="35"/>
      <c r="J145" s="35"/>
      <c r="K145" s="48"/>
      <c r="N145" s="190"/>
    </row>
    <row r="146" spans="6:14" x14ac:dyDescent="0.35">
      <c r="F146" s="35"/>
      <c r="G146" s="35"/>
      <c r="H146" s="35"/>
      <c r="I146" s="35"/>
      <c r="J146" s="35"/>
      <c r="K146" s="48"/>
      <c r="N146" s="190"/>
    </row>
    <row r="147" spans="6:14" x14ac:dyDescent="0.35">
      <c r="F147" s="35"/>
      <c r="G147" s="35"/>
      <c r="H147" s="35"/>
      <c r="I147" s="35"/>
      <c r="J147" s="35"/>
      <c r="K147" s="48"/>
      <c r="N147" s="190"/>
    </row>
    <row r="148" spans="6:14" x14ac:dyDescent="0.35">
      <c r="F148" s="35"/>
      <c r="G148" s="35"/>
      <c r="H148" s="35"/>
      <c r="I148" s="35"/>
      <c r="J148" s="35"/>
      <c r="K148" s="48"/>
      <c r="N148" s="190"/>
    </row>
    <row r="149" spans="6:14" x14ac:dyDescent="0.35">
      <c r="F149" s="35"/>
      <c r="G149" s="35"/>
      <c r="H149" s="35"/>
      <c r="I149" s="35"/>
      <c r="J149" s="35"/>
      <c r="K149" s="48"/>
      <c r="N149" s="190"/>
    </row>
    <row r="150" spans="6:14" x14ac:dyDescent="0.35">
      <c r="F150" s="35"/>
      <c r="G150" s="35"/>
      <c r="H150" s="35"/>
      <c r="I150" s="35"/>
      <c r="J150" s="35"/>
      <c r="K150" s="48"/>
      <c r="N150" s="190"/>
    </row>
    <row r="151" spans="6:14" x14ac:dyDescent="0.35">
      <c r="F151" s="35"/>
      <c r="G151" s="35"/>
      <c r="H151" s="35"/>
      <c r="I151" s="35"/>
      <c r="J151" s="35"/>
      <c r="K151" s="48"/>
      <c r="N151" s="190"/>
    </row>
    <row r="152" spans="6:14" x14ac:dyDescent="0.35">
      <c r="F152" s="35"/>
      <c r="G152" s="35"/>
      <c r="H152" s="35"/>
      <c r="I152" s="35"/>
      <c r="J152" s="35"/>
      <c r="K152" s="48"/>
      <c r="N152" s="190"/>
    </row>
    <row r="153" spans="6:14" x14ac:dyDescent="0.35">
      <c r="F153" s="35"/>
      <c r="G153" s="35"/>
      <c r="H153" s="35"/>
      <c r="I153" s="35"/>
      <c r="J153" s="35"/>
      <c r="K153" s="48"/>
      <c r="N153" s="190"/>
    </row>
    <row r="154" spans="6:14" x14ac:dyDescent="0.35">
      <c r="F154" s="35"/>
      <c r="G154" s="35"/>
      <c r="H154" s="35"/>
      <c r="I154" s="35"/>
      <c r="J154" s="35"/>
      <c r="K154" s="48"/>
      <c r="N154" s="190"/>
    </row>
    <row r="155" spans="6:14" x14ac:dyDescent="0.35">
      <c r="F155" s="35"/>
      <c r="G155" s="35"/>
      <c r="H155" s="35"/>
      <c r="I155" s="35"/>
      <c r="J155" s="35"/>
      <c r="K155" s="48"/>
      <c r="N155" s="190"/>
    </row>
    <row r="156" spans="6:14" x14ac:dyDescent="0.35">
      <c r="F156" s="35"/>
      <c r="G156" s="35"/>
      <c r="H156" s="35"/>
      <c r="I156" s="35"/>
      <c r="J156" s="35"/>
      <c r="K156" s="48"/>
      <c r="N156" s="190"/>
    </row>
    <row r="157" spans="6:14" x14ac:dyDescent="0.35">
      <c r="F157" s="35"/>
      <c r="G157" s="35"/>
      <c r="H157" s="35"/>
      <c r="I157" s="35"/>
      <c r="J157" s="35"/>
      <c r="K157" s="48"/>
      <c r="N157" s="190"/>
    </row>
    <row r="158" spans="6:14" x14ac:dyDescent="0.35">
      <c r="F158" s="35"/>
      <c r="G158" s="35"/>
      <c r="H158" s="35"/>
      <c r="I158" s="35"/>
      <c r="J158" s="35"/>
      <c r="K158" s="48"/>
      <c r="N158" s="190"/>
    </row>
    <row r="159" spans="6:14" x14ac:dyDescent="0.35">
      <c r="F159" s="35"/>
      <c r="G159" s="35"/>
      <c r="H159" s="35"/>
      <c r="I159" s="35"/>
      <c r="J159" s="35"/>
      <c r="K159" s="48"/>
      <c r="N159" s="190"/>
    </row>
    <row r="160" spans="6:14" x14ac:dyDescent="0.35">
      <c r="F160" s="35"/>
      <c r="G160" s="35"/>
      <c r="H160" s="35"/>
      <c r="I160" s="35"/>
      <c r="J160" s="35"/>
      <c r="K160" s="48"/>
      <c r="N160" s="190"/>
    </row>
    <row r="161" spans="6:14" x14ac:dyDescent="0.35">
      <c r="F161" s="35"/>
      <c r="G161" s="35"/>
      <c r="H161" s="35"/>
      <c r="I161" s="35"/>
      <c r="J161" s="35"/>
      <c r="K161" s="48"/>
      <c r="N161" s="190"/>
    </row>
    <row r="162" spans="6:14" x14ac:dyDescent="0.35">
      <c r="F162" s="35"/>
      <c r="G162" s="35"/>
      <c r="H162" s="35"/>
      <c r="I162" s="35"/>
      <c r="J162" s="35"/>
      <c r="K162" s="48"/>
      <c r="N162" s="190"/>
    </row>
    <row r="163" spans="6:14" x14ac:dyDescent="0.35">
      <c r="F163" s="35"/>
      <c r="G163" s="35"/>
      <c r="H163" s="35"/>
      <c r="I163" s="35"/>
      <c r="J163" s="35"/>
      <c r="K163" s="48"/>
      <c r="N163" s="190"/>
    </row>
    <row r="164" spans="6:14" x14ac:dyDescent="0.35">
      <c r="F164" s="35"/>
      <c r="G164" s="35"/>
      <c r="H164" s="35"/>
      <c r="I164" s="35"/>
      <c r="J164" s="35"/>
      <c r="K164" s="48"/>
      <c r="N164" s="190"/>
    </row>
    <row r="165" spans="6:14" x14ac:dyDescent="0.35">
      <c r="F165" s="35"/>
      <c r="G165" s="35"/>
      <c r="H165" s="35"/>
      <c r="I165" s="35"/>
      <c r="J165" s="35"/>
      <c r="K165" s="48"/>
      <c r="N165" s="190"/>
    </row>
    <row r="166" spans="6:14" x14ac:dyDescent="0.35">
      <c r="F166" s="35"/>
      <c r="G166" s="35"/>
      <c r="H166" s="35"/>
      <c r="I166" s="35"/>
      <c r="J166" s="35"/>
      <c r="K166" s="48"/>
      <c r="N166" s="190"/>
    </row>
    <row r="167" spans="6:14" x14ac:dyDescent="0.35">
      <c r="F167" s="35"/>
      <c r="G167" s="35"/>
      <c r="H167" s="35"/>
      <c r="I167" s="35"/>
      <c r="J167" s="35"/>
      <c r="K167" s="48"/>
      <c r="N167" s="190"/>
    </row>
    <row r="168" spans="6:14" x14ac:dyDescent="0.35">
      <c r="F168" s="35"/>
      <c r="G168" s="35"/>
      <c r="H168" s="35"/>
      <c r="I168" s="35"/>
      <c r="J168" s="35"/>
      <c r="K168" s="48"/>
      <c r="N168" s="190"/>
    </row>
    <row r="169" spans="6:14" x14ac:dyDescent="0.35">
      <c r="F169" s="35"/>
      <c r="G169" s="35"/>
      <c r="H169" s="35"/>
      <c r="I169" s="35"/>
      <c r="J169" s="35"/>
      <c r="K169" s="48"/>
      <c r="N169" s="190"/>
    </row>
    <row r="170" spans="6:14" x14ac:dyDescent="0.35">
      <c r="F170" s="35"/>
      <c r="G170" s="35"/>
      <c r="H170" s="35"/>
      <c r="I170" s="35"/>
      <c r="J170" s="35"/>
      <c r="K170" s="48"/>
      <c r="N170" s="190"/>
    </row>
    <row r="171" spans="6:14" x14ac:dyDescent="0.35">
      <c r="F171" s="35"/>
      <c r="G171" s="35"/>
      <c r="H171" s="35"/>
      <c r="I171" s="35"/>
      <c r="J171" s="35"/>
      <c r="K171" s="48"/>
      <c r="N171" s="190"/>
    </row>
    <row r="172" spans="6:14" x14ac:dyDescent="0.35">
      <c r="F172" s="35"/>
      <c r="G172" s="35"/>
      <c r="H172" s="35"/>
      <c r="I172" s="35"/>
      <c r="J172" s="35"/>
      <c r="K172" s="48"/>
      <c r="N172" s="190"/>
    </row>
    <row r="173" spans="6:14" x14ac:dyDescent="0.35">
      <c r="F173" s="35"/>
      <c r="G173" s="35"/>
      <c r="H173" s="35"/>
      <c r="I173" s="35"/>
      <c r="J173" s="35"/>
      <c r="K173" s="48"/>
      <c r="N173" s="190"/>
    </row>
    <row r="174" spans="6:14" x14ac:dyDescent="0.35">
      <c r="F174" s="35"/>
      <c r="G174" s="35"/>
      <c r="H174" s="35"/>
      <c r="I174" s="35"/>
      <c r="J174" s="35"/>
      <c r="K174" s="48"/>
      <c r="N174" s="190"/>
    </row>
    <row r="175" spans="6:14" x14ac:dyDescent="0.35">
      <c r="F175" s="35"/>
      <c r="G175" s="35"/>
      <c r="H175" s="35"/>
      <c r="I175" s="35"/>
      <c r="J175" s="35"/>
      <c r="K175" s="48"/>
      <c r="N175" s="190"/>
    </row>
    <row r="176" spans="6:14" x14ac:dyDescent="0.35">
      <c r="F176" s="35"/>
      <c r="G176" s="35"/>
      <c r="H176" s="35"/>
      <c r="I176" s="35"/>
      <c r="J176" s="35"/>
      <c r="K176" s="48"/>
      <c r="N176" s="190"/>
    </row>
    <row r="177" spans="6:14" x14ac:dyDescent="0.35">
      <c r="F177" s="35"/>
      <c r="G177" s="35"/>
      <c r="H177" s="35"/>
      <c r="I177" s="35"/>
      <c r="J177" s="35"/>
      <c r="K177" s="48"/>
      <c r="N177" s="190"/>
    </row>
    <row r="178" spans="6:14" x14ac:dyDescent="0.35">
      <c r="F178" s="35"/>
      <c r="G178" s="35"/>
      <c r="H178" s="35"/>
      <c r="I178" s="35"/>
      <c r="J178" s="35"/>
      <c r="K178" s="48"/>
      <c r="N178" s="190"/>
    </row>
    <row r="179" spans="6:14" x14ac:dyDescent="0.35">
      <c r="F179" s="35"/>
      <c r="G179" s="35"/>
      <c r="H179" s="35"/>
      <c r="I179" s="35"/>
      <c r="J179" s="35"/>
      <c r="K179" s="48"/>
      <c r="N179" s="190"/>
    </row>
    <row r="180" spans="6:14" x14ac:dyDescent="0.35">
      <c r="F180" s="35"/>
      <c r="G180" s="35"/>
      <c r="H180" s="35"/>
      <c r="I180" s="35"/>
      <c r="J180" s="35"/>
      <c r="K180" s="48"/>
      <c r="N180" s="190"/>
    </row>
    <row r="181" spans="6:14" x14ac:dyDescent="0.35">
      <c r="F181" s="35"/>
      <c r="G181" s="35"/>
      <c r="H181" s="35"/>
      <c r="I181" s="35"/>
      <c r="J181" s="35"/>
      <c r="K181" s="48"/>
      <c r="N181" s="190"/>
    </row>
    <row r="182" spans="6:14" x14ac:dyDescent="0.35">
      <c r="F182" s="35"/>
      <c r="G182" s="35"/>
      <c r="H182" s="35"/>
      <c r="I182" s="35"/>
      <c r="J182" s="35"/>
      <c r="K182" s="48"/>
      <c r="N182" s="190"/>
    </row>
    <row r="183" spans="6:14" x14ac:dyDescent="0.35">
      <c r="F183" s="35"/>
      <c r="G183" s="35"/>
      <c r="H183" s="35"/>
      <c r="I183" s="35"/>
      <c r="J183" s="35"/>
      <c r="K183" s="48"/>
      <c r="N183" s="190"/>
    </row>
    <row r="184" spans="6:14" x14ac:dyDescent="0.35">
      <c r="F184" s="35"/>
      <c r="G184" s="35"/>
      <c r="H184" s="35"/>
      <c r="I184" s="35"/>
      <c r="J184" s="35"/>
      <c r="K184" s="48"/>
      <c r="N184" s="190"/>
    </row>
    <row r="185" spans="6:14" x14ac:dyDescent="0.35">
      <c r="F185" s="35"/>
      <c r="G185" s="35"/>
      <c r="H185" s="35"/>
      <c r="I185" s="35"/>
      <c r="J185" s="35"/>
      <c r="K185" s="48"/>
      <c r="N185" s="190"/>
    </row>
    <row r="186" spans="6:14" x14ac:dyDescent="0.35">
      <c r="F186" s="35"/>
      <c r="G186" s="35"/>
      <c r="H186" s="35"/>
      <c r="I186" s="35"/>
      <c r="J186" s="35"/>
      <c r="K186" s="48"/>
      <c r="N186" s="190"/>
    </row>
    <row r="187" spans="6:14" x14ac:dyDescent="0.35">
      <c r="F187" s="35"/>
      <c r="G187" s="35"/>
      <c r="H187" s="35"/>
      <c r="I187" s="35"/>
      <c r="J187" s="35"/>
      <c r="K187" s="48"/>
      <c r="N187" s="190"/>
    </row>
    <row r="188" spans="6:14" x14ac:dyDescent="0.35">
      <c r="F188" s="35"/>
      <c r="G188" s="35"/>
      <c r="H188" s="35"/>
      <c r="I188" s="35"/>
      <c r="J188" s="35"/>
      <c r="K188" s="48"/>
      <c r="N188" s="190"/>
    </row>
    <row r="189" spans="6:14" x14ac:dyDescent="0.35">
      <c r="F189" s="35"/>
      <c r="G189" s="35"/>
      <c r="H189" s="35"/>
      <c r="I189" s="35"/>
      <c r="J189" s="35"/>
      <c r="K189" s="48"/>
      <c r="N189" s="190"/>
    </row>
    <row r="190" spans="6:14" x14ac:dyDescent="0.35">
      <c r="F190" s="35"/>
      <c r="G190" s="35"/>
      <c r="H190" s="35"/>
      <c r="I190" s="35"/>
      <c r="J190" s="35"/>
      <c r="K190" s="48"/>
      <c r="N190" s="190"/>
    </row>
    <row r="191" spans="6:14" x14ac:dyDescent="0.35">
      <c r="F191" s="35"/>
      <c r="G191" s="35"/>
      <c r="H191" s="35"/>
      <c r="I191" s="35"/>
      <c r="J191" s="35"/>
      <c r="K191" s="48"/>
      <c r="N191" s="190"/>
    </row>
    <row r="192" spans="6:14" x14ac:dyDescent="0.35">
      <c r="F192" s="35"/>
      <c r="G192" s="35"/>
      <c r="H192" s="35"/>
      <c r="I192" s="35"/>
      <c r="J192" s="35"/>
      <c r="K192" s="48"/>
      <c r="N192" s="190"/>
    </row>
    <row r="193" spans="6:14" x14ac:dyDescent="0.35">
      <c r="F193" s="35"/>
      <c r="G193" s="35"/>
      <c r="H193" s="35"/>
      <c r="I193" s="35"/>
      <c r="J193" s="35"/>
      <c r="K193" s="48"/>
      <c r="N193" s="190"/>
    </row>
    <row r="194" spans="6:14" x14ac:dyDescent="0.35">
      <c r="F194" s="35"/>
      <c r="G194" s="35"/>
      <c r="H194" s="35"/>
      <c r="I194" s="35"/>
      <c r="J194" s="35"/>
      <c r="K194" s="48"/>
      <c r="N194" s="190"/>
    </row>
    <row r="195" spans="6:14" x14ac:dyDescent="0.35">
      <c r="F195" s="35"/>
      <c r="G195" s="35"/>
      <c r="H195" s="35"/>
      <c r="I195" s="35"/>
      <c r="J195" s="35"/>
      <c r="K195" s="48"/>
      <c r="N195" s="190"/>
    </row>
    <row r="196" spans="6:14" x14ac:dyDescent="0.35">
      <c r="F196" s="35"/>
      <c r="G196" s="35"/>
      <c r="H196" s="35"/>
      <c r="I196" s="35"/>
      <c r="J196" s="35"/>
      <c r="K196" s="48"/>
      <c r="N196" s="190"/>
    </row>
    <row r="197" spans="6:14" x14ac:dyDescent="0.35">
      <c r="F197" s="35"/>
      <c r="G197" s="35"/>
      <c r="H197" s="35"/>
      <c r="I197" s="35"/>
      <c r="J197" s="35"/>
      <c r="K197" s="48"/>
      <c r="N197" s="190"/>
    </row>
    <row r="198" spans="6:14" x14ac:dyDescent="0.35">
      <c r="F198" s="35"/>
      <c r="G198" s="35"/>
      <c r="H198" s="35"/>
      <c r="I198" s="35"/>
      <c r="J198" s="35"/>
      <c r="K198" s="48"/>
      <c r="N198" s="190"/>
    </row>
    <row r="199" spans="6:14" x14ac:dyDescent="0.35">
      <c r="F199" s="35"/>
      <c r="G199" s="35"/>
      <c r="H199" s="35"/>
      <c r="I199" s="35"/>
      <c r="J199" s="35"/>
      <c r="K199" s="48"/>
      <c r="N199" s="190"/>
    </row>
    <row r="200" spans="6:14" x14ac:dyDescent="0.35">
      <c r="F200" s="35"/>
      <c r="G200" s="35"/>
      <c r="H200" s="35"/>
      <c r="I200" s="35"/>
      <c r="J200" s="35"/>
      <c r="K200" s="48"/>
      <c r="N200" s="190"/>
    </row>
    <row r="201" spans="6:14" x14ac:dyDescent="0.35">
      <c r="F201" s="35"/>
      <c r="G201" s="35"/>
      <c r="H201" s="35"/>
      <c r="I201" s="35"/>
      <c r="J201" s="35"/>
      <c r="K201" s="48"/>
      <c r="N201" s="190"/>
    </row>
    <row r="202" spans="6:14" x14ac:dyDescent="0.35">
      <c r="F202" s="35"/>
      <c r="G202" s="35"/>
      <c r="H202" s="35"/>
      <c r="I202" s="35"/>
      <c r="J202" s="35"/>
      <c r="K202" s="48"/>
      <c r="N202" s="190"/>
    </row>
    <row r="203" spans="6:14" x14ac:dyDescent="0.35">
      <c r="F203" s="35"/>
      <c r="G203" s="35"/>
      <c r="H203" s="35"/>
      <c r="I203" s="35"/>
      <c r="J203" s="35"/>
      <c r="K203" s="48"/>
      <c r="N203" s="190"/>
    </row>
    <row r="204" spans="6:14" x14ac:dyDescent="0.35">
      <c r="F204" s="35"/>
      <c r="G204" s="35"/>
      <c r="H204" s="35"/>
      <c r="I204" s="35"/>
      <c r="J204" s="35"/>
      <c r="K204" s="48"/>
      <c r="N204" s="190"/>
    </row>
    <row r="205" spans="6:14" x14ac:dyDescent="0.35">
      <c r="K205" s="48"/>
      <c r="N205" s="190"/>
    </row>
    <row r="206" spans="6:14" x14ac:dyDescent="0.35">
      <c r="K206" s="48"/>
      <c r="N206" s="190"/>
    </row>
    <row r="207" spans="6:14" x14ac:dyDescent="0.35">
      <c r="K207" s="48"/>
      <c r="N207" s="190"/>
    </row>
    <row r="208" spans="6:14" x14ac:dyDescent="0.35">
      <c r="K208" s="48"/>
      <c r="N208" s="190"/>
    </row>
    <row r="209" spans="11:14" x14ac:dyDescent="0.35">
      <c r="K209" s="48"/>
      <c r="N209" s="190"/>
    </row>
    <row r="210" spans="11:14" x14ac:dyDescent="0.35">
      <c r="K210" s="48"/>
      <c r="N210" s="190"/>
    </row>
    <row r="211" spans="11:14" x14ac:dyDescent="0.35">
      <c r="K211" s="48"/>
      <c r="N211" s="190"/>
    </row>
    <row r="212" spans="11:14" x14ac:dyDescent="0.35">
      <c r="K212" s="48"/>
      <c r="N212" s="190"/>
    </row>
    <row r="213" spans="11:14" x14ac:dyDescent="0.35">
      <c r="K213" s="48"/>
      <c r="N213" s="190"/>
    </row>
    <row r="214" spans="11:14" x14ac:dyDescent="0.35">
      <c r="K214" s="48"/>
      <c r="N214" s="190"/>
    </row>
    <row r="215" spans="11:14" x14ac:dyDescent="0.35">
      <c r="K215" s="48"/>
      <c r="N215" s="190"/>
    </row>
    <row r="216" spans="11:14" x14ac:dyDescent="0.35">
      <c r="K216" s="48"/>
      <c r="N216" s="190"/>
    </row>
    <row r="217" spans="11:14" x14ac:dyDescent="0.35">
      <c r="K217" s="48"/>
      <c r="N217" s="190"/>
    </row>
    <row r="218" spans="11:14" x14ac:dyDescent="0.35">
      <c r="K218" s="48"/>
      <c r="N218" s="190"/>
    </row>
    <row r="219" spans="11:14" x14ac:dyDescent="0.35">
      <c r="K219" s="48"/>
      <c r="N219" s="190"/>
    </row>
    <row r="220" spans="11:14" x14ac:dyDescent="0.35">
      <c r="K220" s="48"/>
      <c r="N220" s="190"/>
    </row>
    <row r="221" spans="11:14" x14ac:dyDescent="0.35">
      <c r="K221" s="48"/>
      <c r="N221" s="190"/>
    </row>
    <row r="222" spans="11:14" x14ac:dyDescent="0.35">
      <c r="K222" s="48"/>
      <c r="N222" s="190"/>
    </row>
    <row r="223" spans="11:14" x14ac:dyDescent="0.35">
      <c r="K223" s="48"/>
      <c r="N223" s="190"/>
    </row>
    <row r="224" spans="11:14" x14ac:dyDescent="0.35">
      <c r="K224" s="48"/>
      <c r="N224" s="190"/>
    </row>
    <row r="225" spans="11:14" x14ac:dyDescent="0.35">
      <c r="K225" s="48"/>
      <c r="N225" s="190"/>
    </row>
    <row r="226" spans="11:14" x14ac:dyDescent="0.35">
      <c r="K226" s="48"/>
      <c r="N226" s="190"/>
    </row>
    <row r="227" spans="11:14" x14ac:dyDescent="0.35">
      <c r="K227" s="48"/>
      <c r="N227" s="190"/>
    </row>
    <row r="228" spans="11:14" x14ac:dyDescent="0.35">
      <c r="K228" s="48"/>
      <c r="N228" s="190"/>
    </row>
    <row r="229" spans="11:14" x14ac:dyDescent="0.35">
      <c r="K229" s="48"/>
      <c r="N229" s="190"/>
    </row>
    <row r="230" spans="11:14" x14ac:dyDescent="0.35">
      <c r="K230" s="48"/>
      <c r="N230" s="190"/>
    </row>
    <row r="231" spans="11:14" x14ac:dyDescent="0.35">
      <c r="K231" s="48"/>
      <c r="N231" s="190"/>
    </row>
    <row r="232" spans="11:14" x14ac:dyDescent="0.35">
      <c r="K232" s="48"/>
      <c r="N232" s="190"/>
    </row>
    <row r="233" spans="11:14" x14ac:dyDescent="0.35">
      <c r="K233" s="48"/>
      <c r="N233" s="190"/>
    </row>
    <row r="234" spans="11:14" x14ac:dyDescent="0.35">
      <c r="K234" s="48"/>
      <c r="N234" s="190"/>
    </row>
    <row r="235" spans="11:14" x14ac:dyDescent="0.35">
      <c r="K235" s="48"/>
      <c r="N235" s="190"/>
    </row>
    <row r="236" spans="11:14" x14ac:dyDescent="0.35">
      <c r="K236" s="48"/>
      <c r="N236" s="190"/>
    </row>
    <row r="237" spans="11:14" x14ac:dyDescent="0.35">
      <c r="K237" s="48"/>
      <c r="N237" s="190"/>
    </row>
    <row r="238" spans="11:14" x14ac:dyDescent="0.35">
      <c r="K238" s="48"/>
      <c r="N238" s="190"/>
    </row>
    <row r="239" spans="11:14" x14ac:dyDescent="0.35">
      <c r="K239" s="48"/>
      <c r="N239" s="190"/>
    </row>
    <row r="240" spans="11:14" x14ac:dyDescent="0.35">
      <c r="K240" s="48"/>
      <c r="N240" s="190"/>
    </row>
    <row r="241" spans="11:14" x14ac:dyDescent="0.35">
      <c r="K241" s="48"/>
      <c r="N241" s="190"/>
    </row>
    <row r="242" spans="11:14" x14ac:dyDescent="0.35">
      <c r="K242" s="48"/>
      <c r="N242" s="190"/>
    </row>
    <row r="243" spans="11:14" x14ac:dyDescent="0.35">
      <c r="K243" s="48"/>
      <c r="N243" s="190"/>
    </row>
    <row r="244" spans="11:14" x14ac:dyDescent="0.35">
      <c r="K244" s="48"/>
      <c r="N244" s="190"/>
    </row>
    <row r="245" spans="11:14" x14ac:dyDescent="0.35">
      <c r="K245" s="48"/>
      <c r="N245" s="190"/>
    </row>
    <row r="246" spans="11:14" x14ac:dyDescent="0.35">
      <c r="K246" s="48"/>
      <c r="N246" s="190"/>
    </row>
    <row r="247" spans="11:14" x14ac:dyDescent="0.35">
      <c r="K247" s="48"/>
      <c r="N247" s="190"/>
    </row>
    <row r="248" spans="11:14" x14ac:dyDescent="0.35">
      <c r="K248" s="48"/>
      <c r="N248" s="190"/>
    </row>
    <row r="249" spans="11:14" x14ac:dyDescent="0.35">
      <c r="K249" s="48"/>
      <c r="N249" s="190"/>
    </row>
    <row r="250" spans="11:14" x14ac:dyDescent="0.35">
      <c r="K250" s="48"/>
      <c r="N250" s="190"/>
    </row>
    <row r="251" spans="11:14" x14ac:dyDescent="0.35">
      <c r="K251" s="48"/>
      <c r="N251" s="190"/>
    </row>
    <row r="252" spans="11:14" x14ac:dyDescent="0.35">
      <c r="K252" s="48"/>
      <c r="N252" s="190"/>
    </row>
    <row r="253" spans="11:14" x14ac:dyDescent="0.35">
      <c r="K253" s="48"/>
      <c r="N253" s="190"/>
    </row>
    <row r="254" spans="11:14" x14ac:dyDescent="0.35">
      <c r="K254" s="48"/>
      <c r="N254" s="190"/>
    </row>
    <row r="255" spans="11:14" x14ac:dyDescent="0.35">
      <c r="K255" s="48"/>
      <c r="N255" s="190"/>
    </row>
    <row r="256" spans="11:14" x14ac:dyDescent="0.35">
      <c r="K256" s="48"/>
      <c r="N256" s="190"/>
    </row>
    <row r="257" spans="11:14" x14ac:dyDescent="0.35">
      <c r="K257" s="48"/>
      <c r="N257" s="190"/>
    </row>
    <row r="258" spans="11:14" x14ac:dyDescent="0.35">
      <c r="K258" s="48"/>
      <c r="N258" s="190"/>
    </row>
    <row r="259" spans="11:14" x14ac:dyDescent="0.35">
      <c r="K259" s="48"/>
      <c r="N259" s="190"/>
    </row>
    <row r="260" spans="11:14" x14ac:dyDescent="0.35">
      <c r="K260" s="48"/>
      <c r="N260" s="190"/>
    </row>
    <row r="261" spans="11:14" x14ac:dyDescent="0.35">
      <c r="K261" s="48"/>
      <c r="N261" s="190"/>
    </row>
    <row r="262" spans="11:14" x14ac:dyDescent="0.35">
      <c r="K262" s="48"/>
      <c r="N262" s="190"/>
    </row>
    <row r="263" spans="11:14" x14ac:dyDescent="0.35">
      <c r="K263" s="48"/>
      <c r="N263" s="190"/>
    </row>
    <row r="264" spans="11:14" x14ac:dyDescent="0.35">
      <c r="K264" s="48"/>
      <c r="N264" s="190"/>
    </row>
    <row r="265" spans="11:14" x14ac:dyDescent="0.35">
      <c r="K265" s="48"/>
      <c r="N265" s="190"/>
    </row>
    <row r="266" spans="11:14" x14ac:dyDescent="0.35">
      <c r="K266" s="48"/>
      <c r="N266" s="190"/>
    </row>
    <row r="267" spans="11:14" x14ac:dyDescent="0.35">
      <c r="K267" s="48"/>
      <c r="N267" s="190"/>
    </row>
    <row r="268" spans="11:14" x14ac:dyDescent="0.35">
      <c r="K268" s="48"/>
      <c r="N268" s="190"/>
    </row>
    <row r="269" spans="11:14" x14ac:dyDescent="0.35">
      <c r="K269" s="48"/>
      <c r="N269" s="190"/>
    </row>
    <row r="270" spans="11:14" x14ac:dyDescent="0.35">
      <c r="K270" s="48"/>
      <c r="N270" s="190"/>
    </row>
    <row r="271" spans="11:14" x14ac:dyDescent="0.35">
      <c r="K271" s="48"/>
      <c r="N271" s="190"/>
    </row>
    <row r="272" spans="11:14" x14ac:dyDescent="0.35">
      <c r="K272" s="48"/>
      <c r="N272" s="190"/>
    </row>
    <row r="273" spans="11:14" x14ac:dyDescent="0.35">
      <c r="K273" s="48"/>
      <c r="N273" s="190"/>
    </row>
    <row r="274" spans="11:14" x14ac:dyDescent="0.35">
      <c r="K274" s="48"/>
      <c r="N274" s="190"/>
    </row>
    <row r="275" spans="11:14" x14ac:dyDescent="0.35">
      <c r="K275" s="48"/>
      <c r="N275" s="190"/>
    </row>
    <row r="276" spans="11:14" x14ac:dyDescent="0.35">
      <c r="K276" s="48"/>
      <c r="N276" s="190"/>
    </row>
    <row r="277" spans="11:14" x14ac:dyDescent="0.35">
      <c r="K277" s="48"/>
      <c r="N277" s="190"/>
    </row>
    <row r="278" spans="11:14" x14ac:dyDescent="0.35">
      <c r="K278" s="48"/>
      <c r="N278" s="190"/>
    </row>
    <row r="279" spans="11:14" x14ac:dyDescent="0.35">
      <c r="K279" s="48"/>
      <c r="N279" s="190"/>
    </row>
    <row r="280" spans="11:14" x14ac:dyDescent="0.35">
      <c r="K280" s="48"/>
      <c r="N280" s="190"/>
    </row>
    <row r="281" spans="11:14" x14ac:dyDescent="0.35">
      <c r="K281" s="48"/>
      <c r="N281" s="190"/>
    </row>
    <row r="282" spans="11:14" x14ac:dyDescent="0.35">
      <c r="K282" s="48"/>
      <c r="N282" s="190"/>
    </row>
    <row r="283" spans="11:14" x14ac:dyDescent="0.35">
      <c r="K283" s="48"/>
      <c r="N283" s="190"/>
    </row>
    <row r="284" spans="11:14" x14ac:dyDescent="0.35">
      <c r="K284" s="48"/>
      <c r="N284" s="190"/>
    </row>
    <row r="285" spans="11:14" x14ac:dyDescent="0.35">
      <c r="K285" s="48"/>
      <c r="N285" s="190"/>
    </row>
    <row r="286" spans="11:14" x14ac:dyDescent="0.35">
      <c r="K286" s="48"/>
      <c r="N286" s="190"/>
    </row>
    <row r="287" spans="11:14" x14ac:dyDescent="0.35">
      <c r="K287" s="48"/>
      <c r="N287" s="190"/>
    </row>
    <row r="288" spans="11:14" x14ac:dyDescent="0.35">
      <c r="K288" s="48"/>
      <c r="N288" s="190"/>
    </row>
    <row r="289" spans="11:14" x14ac:dyDescent="0.35">
      <c r="K289" s="48"/>
      <c r="N289" s="190"/>
    </row>
    <row r="290" spans="11:14" x14ac:dyDescent="0.35">
      <c r="K290" s="48"/>
      <c r="N290" s="190"/>
    </row>
    <row r="291" spans="11:14" x14ac:dyDescent="0.35">
      <c r="K291" s="48"/>
      <c r="N291" s="190"/>
    </row>
    <row r="292" spans="11:14" x14ac:dyDescent="0.35">
      <c r="K292" s="48"/>
      <c r="N292" s="190"/>
    </row>
    <row r="293" spans="11:14" x14ac:dyDescent="0.35">
      <c r="K293" s="48"/>
      <c r="N293" s="190"/>
    </row>
    <row r="294" spans="11:14" x14ac:dyDescent="0.35">
      <c r="K294" s="48"/>
      <c r="N294" s="190"/>
    </row>
    <row r="295" spans="11:14" x14ac:dyDescent="0.35">
      <c r="K295" s="48"/>
      <c r="N295" s="190"/>
    </row>
    <row r="296" spans="11:14" x14ac:dyDescent="0.35">
      <c r="K296" s="48"/>
      <c r="N296" s="190"/>
    </row>
    <row r="297" spans="11:14" x14ac:dyDescent="0.35">
      <c r="K297" s="48"/>
      <c r="N297" s="190"/>
    </row>
    <row r="298" spans="11:14" x14ac:dyDescent="0.35">
      <c r="K298" s="48"/>
      <c r="N298" s="190"/>
    </row>
    <row r="299" spans="11:14" x14ac:dyDescent="0.35">
      <c r="K299" s="48"/>
      <c r="N299" s="190"/>
    </row>
    <row r="300" spans="11:14" x14ac:dyDescent="0.35">
      <c r="K300" s="48"/>
      <c r="N300" s="190"/>
    </row>
    <row r="301" spans="11:14" x14ac:dyDescent="0.35">
      <c r="K301" s="48"/>
      <c r="N301" s="190"/>
    </row>
    <row r="302" spans="11:14" x14ac:dyDescent="0.35">
      <c r="K302" s="48"/>
      <c r="N302" s="190"/>
    </row>
    <row r="303" spans="11:14" x14ac:dyDescent="0.35">
      <c r="K303" s="48"/>
      <c r="N303" s="190"/>
    </row>
    <row r="304" spans="11:14" x14ac:dyDescent="0.35">
      <c r="K304" s="48"/>
      <c r="N304" s="190"/>
    </row>
    <row r="305" spans="11:14" x14ac:dyDescent="0.35">
      <c r="K305" s="48"/>
      <c r="N305" s="190"/>
    </row>
    <row r="306" spans="11:14" x14ac:dyDescent="0.35">
      <c r="K306" s="48"/>
      <c r="N306" s="190"/>
    </row>
    <row r="307" spans="11:14" x14ac:dyDescent="0.35">
      <c r="K307" s="48"/>
      <c r="N307" s="190"/>
    </row>
    <row r="308" spans="11:14" x14ac:dyDescent="0.35">
      <c r="K308" s="48"/>
      <c r="N308" s="190"/>
    </row>
    <row r="309" spans="11:14" x14ac:dyDescent="0.35">
      <c r="K309" s="48"/>
      <c r="N309" s="190"/>
    </row>
    <row r="310" spans="11:14" x14ac:dyDescent="0.35">
      <c r="K310" s="48"/>
      <c r="N310" s="190"/>
    </row>
    <row r="311" spans="11:14" x14ac:dyDescent="0.35">
      <c r="K311" s="48"/>
      <c r="N311" s="190"/>
    </row>
    <row r="312" spans="11:14" x14ac:dyDescent="0.35">
      <c r="K312" s="48"/>
      <c r="N312" s="190"/>
    </row>
    <row r="313" spans="11:14" x14ac:dyDescent="0.35">
      <c r="K313" s="48"/>
      <c r="N313" s="190"/>
    </row>
    <row r="314" spans="11:14" x14ac:dyDescent="0.35">
      <c r="K314" s="48"/>
      <c r="N314" s="190"/>
    </row>
    <row r="315" spans="11:14" x14ac:dyDescent="0.35">
      <c r="K315" s="48"/>
      <c r="N315" s="190"/>
    </row>
    <row r="316" spans="11:14" x14ac:dyDescent="0.35">
      <c r="K316" s="48"/>
      <c r="N316" s="190"/>
    </row>
    <row r="317" spans="11:14" x14ac:dyDescent="0.35">
      <c r="K317" s="48"/>
      <c r="N317" s="190"/>
    </row>
    <row r="318" spans="11:14" x14ac:dyDescent="0.35">
      <c r="K318" s="48"/>
      <c r="N318" s="190"/>
    </row>
    <row r="319" spans="11:14" x14ac:dyDescent="0.35">
      <c r="K319" s="48"/>
      <c r="N319" s="190"/>
    </row>
    <row r="320" spans="11:14" x14ac:dyDescent="0.35">
      <c r="K320" s="48"/>
      <c r="N320" s="190"/>
    </row>
    <row r="321" spans="11:14" x14ac:dyDescent="0.35">
      <c r="K321" s="48"/>
      <c r="N321" s="190"/>
    </row>
    <row r="322" spans="11:14" x14ac:dyDescent="0.35">
      <c r="K322" s="48"/>
      <c r="N322" s="190"/>
    </row>
    <row r="323" spans="11:14" x14ac:dyDescent="0.35">
      <c r="K323" s="48"/>
      <c r="N323" s="190"/>
    </row>
    <row r="324" spans="11:14" x14ac:dyDescent="0.35">
      <c r="K324" s="48"/>
      <c r="N324" s="190"/>
    </row>
    <row r="325" spans="11:14" x14ac:dyDescent="0.35">
      <c r="K325" s="48"/>
      <c r="N325" s="190"/>
    </row>
    <row r="326" spans="11:14" x14ac:dyDescent="0.35">
      <c r="K326" s="48"/>
      <c r="N326" s="190"/>
    </row>
    <row r="327" spans="11:14" x14ac:dyDescent="0.35">
      <c r="K327" s="48"/>
      <c r="N327" s="190"/>
    </row>
    <row r="328" spans="11:14" x14ac:dyDescent="0.35">
      <c r="K328" s="48"/>
      <c r="N328" s="190"/>
    </row>
    <row r="329" spans="11:14" x14ac:dyDescent="0.35">
      <c r="K329" s="48"/>
      <c r="N329" s="190"/>
    </row>
    <row r="330" spans="11:14" x14ac:dyDescent="0.35">
      <c r="K330" s="48"/>
      <c r="N330" s="190"/>
    </row>
    <row r="331" spans="11:14" x14ac:dyDescent="0.35">
      <c r="K331" s="48"/>
      <c r="N331" s="190"/>
    </row>
    <row r="332" spans="11:14" x14ac:dyDescent="0.35">
      <c r="K332" s="48"/>
      <c r="N332" s="190"/>
    </row>
    <row r="333" spans="11:14" x14ac:dyDescent="0.35">
      <c r="K333" s="48"/>
      <c r="N333" s="190"/>
    </row>
    <row r="334" spans="11:14" x14ac:dyDescent="0.35">
      <c r="K334" s="48"/>
      <c r="N334" s="190"/>
    </row>
    <row r="335" spans="11:14" x14ac:dyDescent="0.35">
      <c r="K335" s="48"/>
      <c r="N335" s="190"/>
    </row>
    <row r="336" spans="11:14" x14ac:dyDescent="0.35">
      <c r="K336" s="48"/>
      <c r="N336" s="190"/>
    </row>
    <row r="337" spans="11:14" x14ac:dyDescent="0.35">
      <c r="K337" s="48"/>
      <c r="N337" s="190"/>
    </row>
    <row r="338" spans="11:14" x14ac:dyDescent="0.35">
      <c r="K338" s="48"/>
      <c r="N338" s="190"/>
    </row>
    <row r="339" spans="11:14" x14ac:dyDescent="0.35">
      <c r="K339" s="48"/>
      <c r="N339" s="190"/>
    </row>
    <row r="340" spans="11:14" x14ac:dyDescent="0.35">
      <c r="K340" s="48"/>
      <c r="N340" s="190"/>
    </row>
    <row r="341" spans="11:14" x14ac:dyDescent="0.35">
      <c r="K341" s="48"/>
      <c r="N341" s="190"/>
    </row>
    <row r="342" spans="11:14" x14ac:dyDescent="0.35">
      <c r="K342" s="48"/>
      <c r="N342" s="190"/>
    </row>
    <row r="343" spans="11:14" x14ac:dyDescent="0.35">
      <c r="K343" s="48"/>
      <c r="N343" s="190"/>
    </row>
    <row r="344" spans="11:14" x14ac:dyDescent="0.35">
      <c r="K344" s="48"/>
      <c r="N344" s="190"/>
    </row>
    <row r="345" spans="11:14" x14ac:dyDescent="0.35">
      <c r="K345" s="48"/>
      <c r="N345" s="190"/>
    </row>
    <row r="346" spans="11:14" x14ac:dyDescent="0.35">
      <c r="K346" s="48"/>
      <c r="N346" s="190"/>
    </row>
    <row r="347" spans="11:14" x14ac:dyDescent="0.35">
      <c r="K347" s="48"/>
      <c r="N347" s="190"/>
    </row>
    <row r="348" spans="11:14" x14ac:dyDescent="0.35">
      <c r="K348" s="48"/>
      <c r="N348" s="190"/>
    </row>
    <row r="349" spans="11:14" x14ac:dyDescent="0.35">
      <c r="K349" s="48"/>
      <c r="N349" s="190"/>
    </row>
    <row r="350" spans="11:14" x14ac:dyDescent="0.35">
      <c r="K350" s="48"/>
      <c r="N350" s="190"/>
    </row>
    <row r="351" spans="11:14" x14ac:dyDescent="0.35">
      <c r="K351" s="48"/>
      <c r="N351" s="190"/>
    </row>
    <row r="352" spans="11:14" x14ac:dyDescent="0.35">
      <c r="K352" s="48"/>
      <c r="N352" s="190"/>
    </row>
    <row r="353" spans="11:14" x14ac:dyDescent="0.35">
      <c r="K353" s="48"/>
      <c r="N353" s="190"/>
    </row>
    <row r="354" spans="11:14" x14ac:dyDescent="0.35">
      <c r="K354" s="48"/>
      <c r="N354" s="190"/>
    </row>
    <row r="355" spans="11:14" x14ac:dyDescent="0.35">
      <c r="K355" s="48"/>
      <c r="N355" s="190"/>
    </row>
    <row r="356" spans="11:14" x14ac:dyDescent="0.35">
      <c r="K356" s="48"/>
      <c r="N356" s="190"/>
    </row>
    <row r="357" spans="11:14" x14ac:dyDescent="0.35">
      <c r="K357" s="48"/>
      <c r="N357" s="190"/>
    </row>
    <row r="358" spans="11:14" x14ac:dyDescent="0.35">
      <c r="K358" s="48"/>
      <c r="N358" s="190"/>
    </row>
    <row r="359" spans="11:14" x14ac:dyDescent="0.35">
      <c r="K359" s="48"/>
      <c r="N359" s="190"/>
    </row>
    <row r="360" spans="11:14" x14ac:dyDescent="0.35">
      <c r="K360" s="48"/>
      <c r="N360" s="190"/>
    </row>
    <row r="361" spans="11:14" x14ac:dyDescent="0.35">
      <c r="K361" s="48"/>
      <c r="N361" s="190"/>
    </row>
    <row r="362" spans="11:14" x14ac:dyDescent="0.35">
      <c r="K362" s="48"/>
      <c r="N362" s="190"/>
    </row>
    <row r="363" spans="11:14" x14ac:dyDescent="0.35">
      <c r="K363" s="48"/>
      <c r="N363" s="190"/>
    </row>
    <row r="364" spans="11:14" x14ac:dyDescent="0.35">
      <c r="K364" s="48"/>
      <c r="N364" s="190"/>
    </row>
    <row r="365" spans="11:14" x14ac:dyDescent="0.35">
      <c r="K365" s="48"/>
      <c r="N365" s="190"/>
    </row>
    <row r="366" spans="11:14" x14ac:dyDescent="0.35">
      <c r="K366" s="48"/>
      <c r="N366" s="190"/>
    </row>
    <row r="367" spans="11:14" x14ac:dyDescent="0.35">
      <c r="K367" s="48"/>
      <c r="N367" s="190"/>
    </row>
    <row r="368" spans="11:14" x14ac:dyDescent="0.35">
      <c r="K368" s="48"/>
      <c r="N368" s="190"/>
    </row>
    <row r="369" spans="11:14" x14ac:dyDescent="0.35">
      <c r="K369" s="48"/>
      <c r="N369" s="190"/>
    </row>
    <row r="370" spans="11:14" x14ac:dyDescent="0.35">
      <c r="K370" s="48"/>
      <c r="N370" s="190"/>
    </row>
    <row r="371" spans="11:14" x14ac:dyDescent="0.35">
      <c r="K371" s="48"/>
      <c r="N371" s="190"/>
    </row>
    <row r="372" spans="11:14" x14ac:dyDescent="0.35">
      <c r="K372" s="48"/>
      <c r="N372" s="190"/>
    </row>
    <row r="373" spans="11:14" x14ac:dyDescent="0.35">
      <c r="K373" s="48"/>
      <c r="N373" s="190"/>
    </row>
    <row r="374" spans="11:14" x14ac:dyDescent="0.35">
      <c r="K374" s="48"/>
      <c r="N374" s="190"/>
    </row>
    <row r="375" spans="11:14" x14ac:dyDescent="0.35">
      <c r="K375" s="48"/>
      <c r="N375" s="190"/>
    </row>
    <row r="376" spans="11:14" x14ac:dyDescent="0.35">
      <c r="K376" s="48"/>
      <c r="N376" s="190"/>
    </row>
    <row r="377" spans="11:14" x14ac:dyDescent="0.35">
      <c r="K377" s="48"/>
      <c r="N377" s="190"/>
    </row>
    <row r="378" spans="11:14" x14ac:dyDescent="0.35">
      <c r="K378" s="48"/>
      <c r="N378" s="190"/>
    </row>
    <row r="379" spans="11:14" x14ac:dyDescent="0.35">
      <c r="K379" s="48"/>
      <c r="N379" s="190"/>
    </row>
    <row r="380" spans="11:14" x14ac:dyDescent="0.35">
      <c r="K380" s="48"/>
      <c r="N380" s="190"/>
    </row>
    <row r="381" spans="11:14" x14ac:dyDescent="0.35">
      <c r="K381" s="48"/>
      <c r="N381" s="190"/>
    </row>
    <row r="382" spans="11:14" x14ac:dyDescent="0.35">
      <c r="K382" s="48"/>
      <c r="N382" s="190"/>
    </row>
    <row r="383" spans="11:14" x14ac:dyDescent="0.35">
      <c r="K383" s="48"/>
      <c r="N383" s="190"/>
    </row>
    <row r="384" spans="11:14" x14ac:dyDescent="0.35">
      <c r="K384" s="48"/>
      <c r="N384" s="190"/>
    </row>
    <row r="385" spans="11:14" x14ac:dyDescent="0.35">
      <c r="K385" s="48"/>
      <c r="N385" s="190"/>
    </row>
    <row r="386" spans="11:14" x14ac:dyDescent="0.35">
      <c r="K386" s="48"/>
      <c r="N386" s="190"/>
    </row>
    <row r="387" spans="11:14" x14ac:dyDescent="0.35">
      <c r="K387" s="48"/>
      <c r="N387" s="190"/>
    </row>
    <row r="388" spans="11:14" x14ac:dyDescent="0.35">
      <c r="K388" s="48"/>
      <c r="N388" s="190"/>
    </row>
    <row r="389" spans="11:14" x14ac:dyDescent="0.35">
      <c r="K389" s="48"/>
      <c r="N389" s="190"/>
    </row>
    <row r="390" spans="11:14" x14ac:dyDescent="0.35">
      <c r="K390" s="48"/>
      <c r="N390" s="190"/>
    </row>
    <row r="391" spans="11:14" x14ac:dyDescent="0.35">
      <c r="K391" s="48"/>
      <c r="N391" s="190"/>
    </row>
    <row r="392" spans="11:14" x14ac:dyDescent="0.35">
      <c r="K392" s="48"/>
      <c r="N392" s="190"/>
    </row>
    <row r="393" spans="11:14" x14ac:dyDescent="0.35">
      <c r="K393" s="48"/>
      <c r="N393" s="190"/>
    </row>
    <row r="394" spans="11:14" x14ac:dyDescent="0.35">
      <c r="K394" s="48"/>
      <c r="N394" s="190"/>
    </row>
    <row r="395" spans="11:14" x14ac:dyDescent="0.35">
      <c r="K395" s="48"/>
      <c r="N395" s="190"/>
    </row>
    <row r="396" spans="11:14" x14ac:dyDescent="0.35">
      <c r="K396" s="48"/>
      <c r="N396" s="190"/>
    </row>
    <row r="397" spans="11:14" x14ac:dyDescent="0.35">
      <c r="K397" s="48"/>
      <c r="N397" s="190"/>
    </row>
    <row r="398" spans="11:14" x14ac:dyDescent="0.35">
      <c r="K398" s="48"/>
      <c r="N398" s="190"/>
    </row>
    <row r="399" spans="11:14" x14ac:dyDescent="0.35">
      <c r="K399" s="48"/>
      <c r="N399" s="190"/>
    </row>
    <row r="400" spans="11:14" x14ac:dyDescent="0.35">
      <c r="K400" s="48"/>
      <c r="N400" s="190"/>
    </row>
    <row r="401" spans="11:14" x14ac:dyDescent="0.35">
      <c r="K401" s="48"/>
      <c r="N401" s="190"/>
    </row>
    <row r="402" spans="11:14" x14ac:dyDescent="0.35">
      <c r="K402" s="48"/>
      <c r="N402" s="190"/>
    </row>
    <row r="403" spans="11:14" x14ac:dyDescent="0.35">
      <c r="K403" s="48"/>
      <c r="N403" s="190"/>
    </row>
    <row r="404" spans="11:14" x14ac:dyDescent="0.35">
      <c r="K404" s="48"/>
      <c r="N404" s="190"/>
    </row>
    <row r="405" spans="11:14" x14ac:dyDescent="0.35">
      <c r="K405" s="48"/>
      <c r="N405" s="190"/>
    </row>
    <row r="406" spans="11:14" x14ac:dyDescent="0.35">
      <c r="K406" s="48"/>
      <c r="N406" s="190"/>
    </row>
    <row r="407" spans="11:14" x14ac:dyDescent="0.35">
      <c r="K407" s="48"/>
      <c r="N407" s="190"/>
    </row>
    <row r="408" spans="11:14" x14ac:dyDescent="0.35">
      <c r="K408" s="48"/>
      <c r="N408" s="190"/>
    </row>
    <row r="409" spans="11:14" x14ac:dyDescent="0.35">
      <c r="K409" s="48"/>
      <c r="N409" s="190"/>
    </row>
    <row r="410" spans="11:14" x14ac:dyDescent="0.35">
      <c r="K410" s="48"/>
      <c r="N410" s="190"/>
    </row>
    <row r="411" spans="11:14" x14ac:dyDescent="0.35">
      <c r="K411" s="48"/>
      <c r="N411" s="190"/>
    </row>
    <row r="412" spans="11:14" x14ac:dyDescent="0.35">
      <c r="K412" s="48"/>
      <c r="N412" s="190"/>
    </row>
    <row r="413" spans="11:14" x14ac:dyDescent="0.35">
      <c r="K413" s="48"/>
      <c r="N413" s="190"/>
    </row>
    <row r="414" spans="11:14" x14ac:dyDescent="0.35">
      <c r="K414" s="48"/>
      <c r="N414" s="190"/>
    </row>
    <row r="415" spans="11:14" x14ac:dyDescent="0.35">
      <c r="K415" s="48"/>
      <c r="N415" s="190"/>
    </row>
    <row r="416" spans="11:14" x14ac:dyDescent="0.35">
      <c r="K416" s="48"/>
      <c r="N416" s="190"/>
    </row>
    <row r="417" spans="11:14" x14ac:dyDescent="0.35">
      <c r="K417" s="48"/>
      <c r="N417" s="190"/>
    </row>
    <row r="418" spans="11:14" x14ac:dyDescent="0.35">
      <c r="K418" s="48"/>
      <c r="N418" s="190"/>
    </row>
    <row r="419" spans="11:14" x14ac:dyDescent="0.35">
      <c r="K419" s="48"/>
      <c r="N419" s="190"/>
    </row>
    <row r="420" spans="11:14" x14ac:dyDescent="0.35">
      <c r="K420" s="48"/>
      <c r="N420" s="190"/>
    </row>
    <row r="421" spans="11:14" x14ac:dyDescent="0.35">
      <c r="K421" s="48"/>
      <c r="N421" s="190"/>
    </row>
    <row r="422" spans="11:14" x14ac:dyDescent="0.35">
      <c r="K422" s="48"/>
      <c r="N422" s="190"/>
    </row>
    <row r="423" spans="11:14" x14ac:dyDescent="0.35">
      <c r="K423" s="48"/>
      <c r="N423" s="190"/>
    </row>
    <row r="424" spans="11:14" x14ac:dyDescent="0.35">
      <c r="K424" s="48"/>
      <c r="N424" s="190"/>
    </row>
    <row r="425" spans="11:14" x14ac:dyDescent="0.35">
      <c r="K425" s="48"/>
      <c r="N425" s="190"/>
    </row>
    <row r="426" spans="11:14" x14ac:dyDescent="0.35">
      <c r="K426" s="48"/>
      <c r="N426" s="190"/>
    </row>
    <row r="427" spans="11:14" x14ac:dyDescent="0.35">
      <c r="K427" s="48"/>
      <c r="N427" s="190"/>
    </row>
    <row r="428" spans="11:14" x14ac:dyDescent="0.35">
      <c r="K428" s="48"/>
      <c r="N428" s="190"/>
    </row>
    <row r="429" spans="11:14" x14ac:dyDescent="0.35">
      <c r="K429" s="48"/>
      <c r="N429" s="190"/>
    </row>
    <row r="430" spans="11:14" x14ac:dyDescent="0.35">
      <c r="K430" s="48"/>
      <c r="N430" s="190"/>
    </row>
    <row r="431" spans="11:14" x14ac:dyDescent="0.35">
      <c r="K431" s="48"/>
      <c r="N431" s="190"/>
    </row>
    <row r="432" spans="11:14" x14ac:dyDescent="0.35">
      <c r="K432" s="48"/>
      <c r="N432" s="190"/>
    </row>
    <row r="433" spans="11:14" x14ac:dyDescent="0.35">
      <c r="K433" s="48"/>
      <c r="N433" s="190"/>
    </row>
    <row r="434" spans="11:14" x14ac:dyDescent="0.35">
      <c r="K434" s="48"/>
      <c r="N434" s="190"/>
    </row>
    <row r="435" spans="11:14" x14ac:dyDescent="0.35">
      <c r="K435" s="48"/>
      <c r="N435" s="190"/>
    </row>
    <row r="436" spans="11:14" x14ac:dyDescent="0.35">
      <c r="K436" s="48"/>
      <c r="N436" s="190"/>
    </row>
    <row r="437" spans="11:14" x14ac:dyDescent="0.35">
      <c r="K437" s="48"/>
      <c r="N437" s="190"/>
    </row>
    <row r="438" spans="11:14" x14ac:dyDescent="0.35">
      <c r="K438" s="48"/>
      <c r="N438" s="190"/>
    </row>
    <row r="439" spans="11:14" x14ac:dyDescent="0.35">
      <c r="K439" s="48"/>
      <c r="N439" s="190"/>
    </row>
    <row r="440" spans="11:14" x14ac:dyDescent="0.35">
      <c r="K440" s="48"/>
      <c r="N440" s="190"/>
    </row>
    <row r="441" spans="11:14" x14ac:dyDescent="0.35">
      <c r="K441" s="48"/>
      <c r="N441" s="190"/>
    </row>
    <row r="442" spans="11:14" x14ac:dyDescent="0.35">
      <c r="K442" s="48"/>
      <c r="N442" s="190"/>
    </row>
    <row r="443" spans="11:14" x14ac:dyDescent="0.35">
      <c r="K443" s="48"/>
      <c r="N443" s="190"/>
    </row>
    <row r="444" spans="11:14" x14ac:dyDescent="0.35">
      <c r="K444" s="48"/>
      <c r="N444" s="190"/>
    </row>
    <row r="445" spans="11:14" x14ac:dyDescent="0.35">
      <c r="K445" s="48"/>
      <c r="N445" s="190"/>
    </row>
    <row r="446" spans="11:14" x14ac:dyDescent="0.35">
      <c r="K446" s="48"/>
      <c r="N446" s="190"/>
    </row>
    <row r="447" spans="11:14" x14ac:dyDescent="0.35">
      <c r="K447" s="48"/>
      <c r="N447" s="190"/>
    </row>
    <row r="448" spans="11:14" x14ac:dyDescent="0.35">
      <c r="K448" s="48"/>
      <c r="N448" s="190"/>
    </row>
    <row r="449" spans="11:14" x14ac:dyDescent="0.35">
      <c r="K449" s="48"/>
      <c r="N449" s="190"/>
    </row>
    <row r="450" spans="11:14" x14ac:dyDescent="0.35">
      <c r="K450" s="48"/>
      <c r="N450" s="190"/>
    </row>
    <row r="451" spans="11:14" x14ac:dyDescent="0.35">
      <c r="K451" s="48"/>
      <c r="N451" s="190"/>
    </row>
    <row r="452" spans="11:14" x14ac:dyDescent="0.35">
      <c r="K452" s="48"/>
      <c r="N452" s="190"/>
    </row>
    <row r="453" spans="11:14" x14ac:dyDescent="0.35">
      <c r="K453" s="48"/>
      <c r="N453" s="190"/>
    </row>
    <row r="454" spans="11:14" x14ac:dyDescent="0.35">
      <c r="K454" s="48"/>
      <c r="N454" s="190"/>
    </row>
    <row r="455" spans="11:14" x14ac:dyDescent="0.35">
      <c r="K455" s="48"/>
      <c r="N455" s="190"/>
    </row>
    <row r="456" spans="11:14" x14ac:dyDescent="0.35">
      <c r="K456" s="48"/>
      <c r="N456" s="190"/>
    </row>
    <row r="457" spans="11:14" x14ac:dyDescent="0.35">
      <c r="K457" s="48"/>
      <c r="N457" s="190"/>
    </row>
    <row r="458" spans="11:14" x14ac:dyDescent="0.35">
      <c r="K458" s="48"/>
      <c r="N458" s="190"/>
    </row>
    <row r="459" spans="11:14" x14ac:dyDescent="0.35">
      <c r="K459" s="48"/>
      <c r="N459" s="190"/>
    </row>
    <row r="460" spans="11:14" x14ac:dyDescent="0.35">
      <c r="K460" s="48"/>
      <c r="N460" s="190"/>
    </row>
    <row r="461" spans="11:14" x14ac:dyDescent="0.35">
      <c r="K461" s="48"/>
      <c r="N461" s="190"/>
    </row>
    <row r="462" spans="11:14" x14ac:dyDescent="0.35">
      <c r="K462" s="48"/>
      <c r="N462" s="190"/>
    </row>
    <row r="463" spans="11:14" x14ac:dyDescent="0.35">
      <c r="K463" s="48"/>
      <c r="N463" s="190"/>
    </row>
    <row r="464" spans="11:14" x14ac:dyDescent="0.35">
      <c r="K464" s="48"/>
      <c r="N464" s="190"/>
    </row>
    <row r="465" spans="11:14" x14ac:dyDescent="0.35">
      <c r="K465" s="48"/>
      <c r="N465" s="190"/>
    </row>
    <row r="466" spans="11:14" x14ac:dyDescent="0.35">
      <c r="K466" s="48"/>
      <c r="N466" s="190"/>
    </row>
    <row r="467" spans="11:14" x14ac:dyDescent="0.35">
      <c r="K467" s="48"/>
      <c r="N467" s="190"/>
    </row>
    <row r="468" spans="11:14" x14ac:dyDescent="0.35">
      <c r="K468" s="48"/>
      <c r="N468" s="190"/>
    </row>
    <row r="469" spans="11:14" x14ac:dyDescent="0.35">
      <c r="K469" s="48"/>
      <c r="N469" s="190"/>
    </row>
    <row r="470" spans="11:14" x14ac:dyDescent="0.35">
      <c r="K470" s="48"/>
      <c r="N470" s="190"/>
    </row>
    <row r="471" spans="11:14" x14ac:dyDescent="0.35">
      <c r="K471" s="48"/>
      <c r="N471" s="190"/>
    </row>
    <row r="472" spans="11:14" x14ac:dyDescent="0.35">
      <c r="K472" s="48"/>
      <c r="N472" s="190"/>
    </row>
    <row r="473" spans="11:14" x14ac:dyDescent="0.35">
      <c r="K473" s="48"/>
      <c r="N473" s="190"/>
    </row>
    <row r="474" spans="11:14" x14ac:dyDescent="0.35">
      <c r="K474" s="48"/>
      <c r="N474" s="190"/>
    </row>
    <row r="475" spans="11:14" x14ac:dyDescent="0.35">
      <c r="K475" s="48"/>
      <c r="N475" s="190"/>
    </row>
    <row r="476" spans="11:14" x14ac:dyDescent="0.35">
      <c r="K476" s="48"/>
      <c r="N476" s="190"/>
    </row>
    <row r="477" spans="11:14" x14ac:dyDescent="0.35">
      <c r="K477" s="48"/>
      <c r="N477" s="190"/>
    </row>
    <row r="478" spans="11:14" x14ac:dyDescent="0.35">
      <c r="K478" s="48"/>
      <c r="N478" s="190"/>
    </row>
    <row r="479" spans="11:14" x14ac:dyDescent="0.35">
      <c r="K479" s="48"/>
      <c r="N479" s="190"/>
    </row>
    <row r="480" spans="11:14" x14ac:dyDescent="0.35">
      <c r="K480" s="48"/>
      <c r="N480" s="190"/>
    </row>
    <row r="481" spans="11:14" x14ac:dyDescent="0.35">
      <c r="K481" s="48"/>
      <c r="N481" s="190"/>
    </row>
    <row r="482" spans="11:14" x14ac:dyDescent="0.35">
      <c r="K482" s="48"/>
      <c r="N482" s="190"/>
    </row>
  </sheetData>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A01E7-DB8B-4836-A94F-CE5FC5BC6F12}">
  <sheetPr>
    <tabColor theme="4" tint="0.39997558519241921"/>
  </sheetPr>
  <dimension ref="A1:Q482"/>
  <sheetViews>
    <sheetView tabSelected="1" topLeftCell="B1" zoomScale="80" zoomScaleNormal="80" workbookViewId="0">
      <pane ySplit="1" topLeftCell="A86" activePane="bottomLeft" state="frozen"/>
      <selection pane="bottomLeft" activeCell="K93" sqref="K93"/>
    </sheetView>
  </sheetViews>
  <sheetFormatPr defaultRowHeight="13.5" x14ac:dyDescent="0.35"/>
  <cols>
    <col min="1" max="1" width="23.25" customWidth="1"/>
    <col min="2" max="2" width="15.875" customWidth="1"/>
    <col min="3" max="3" width="18.5" customWidth="1"/>
    <col min="4" max="4" width="13.5" customWidth="1"/>
    <col min="5" max="5" width="166" customWidth="1"/>
    <col min="6" max="11" width="11.375" style="76" customWidth="1"/>
    <col min="12" max="12" width="66.25" style="1" customWidth="1"/>
    <col min="13" max="13" width="0" style="189" hidden="1" customWidth="1"/>
    <col min="14" max="14" width="0" style="83" hidden="1" customWidth="1"/>
  </cols>
  <sheetData>
    <row r="1" spans="1:14" ht="20.100000000000001" customHeight="1" x14ac:dyDescent="0.35">
      <c r="A1" s="153" t="s">
        <v>0</v>
      </c>
      <c r="B1" s="153" t="s">
        <v>1</v>
      </c>
      <c r="C1" s="153" t="s">
        <v>2</v>
      </c>
      <c r="D1" s="153" t="s">
        <v>3</v>
      </c>
      <c r="E1" s="153" t="s">
        <v>4</v>
      </c>
      <c r="F1" s="154" t="s">
        <v>5</v>
      </c>
      <c r="G1" s="154" t="s">
        <v>6</v>
      </c>
      <c r="H1" s="154" t="s">
        <v>7</v>
      </c>
      <c r="I1" s="154" t="s">
        <v>8</v>
      </c>
      <c r="J1" s="177" t="s">
        <v>9</v>
      </c>
      <c r="K1" s="177" t="s">
        <v>10</v>
      </c>
      <c r="L1" s="155" t="s">
        <v>11</v>
      </c>
      <c r="M1"/>
      <c r="N1"/>
    </row>
    <row r="2" spans="1:14" x14ac:dyDescent="0.35">
      <c r="A2" s="1" t="s">
        <v>12</v>
      </c>
      <c r="B2" s="1" t="s">
        <v>13</v>
      </c>
      <c r="C2" s="1" t="s">
        <v>114</v>
      </c>
      <c r="D2" s="1" t="s">
        <v>115</v>
      </c>
      <c r="E2" s="1" t="s">
        <v>116</v>
      </c>
      <c r="F2" s="66">
        <v>1663</v>
      </c>
      <c r="G2" s="67">
        <v>742</v>
      </c>
      <c r="H2" s="40">
        <v>1380</v>
      </c>
      <c r="I2" s="40">
        <v>1333</v>
      </c>
      <c r="J2" s="40">
        <v>743</v>
      </c>
      <c r="K2" s="40">
        <f>VLOOKUP(M2,'Complete dataset 2021-22'!M:N,2,FALSE)</f>
        <v>522</v>
      </c>
      <c r="M2" s="189" t="str">
        <f>A2&amp;B2&amp;C2&amp;D2&amp;E2</f>
        <v>Electricity DistributionHorizon PowerNetwork ReliabilityNQR 1The number of premises of small use customers to which the supply of electricity has been interrupted for more than 12 hours continuously {Sch 1, section 5(a) of the NQ&amp;R Code}</v>
      </c>
      <c r="N2" s="190">
        <f>K2</f>
        <v>522</v>
      </c>
    </row>
    <row r="3" spans="1:14" x14ac:dyDescent="0.35">
      <c r="A3" s="1" t="s">
        <v>12</v>
      </c>
      <c r="B3" s="1" t="s">
        <v>13</v>
      </c>
      <c r="C3" s="1" t="s">
        <v>114</v>
      </c>
      <c r="D3" s="1" t="s">
        <v>118</v>
      </c>
      <c r="E3" s="1" t="s">
        <v>119</v>
      </c>
      <c r="F3" s="40" t="s">
        <v>48</v>
      </c>
      <c r="G3" s="40" t="s">
        <v>48</v>
      </c>
      <c r="H3" s="40" t="s">
        <v>48</v>
      </c>
      <c r="I3" s="40" t="s">
        <v>48</v>
      </c>
      <c r="J3" s="40" t="s">
        <v>48</v>
      </c>
      <c r="K3" s="40" t="str">
        <f>VLOOKUP(M3,'Complete dataset 2021-22'!M:N,2,FALSE)</f>
        <v>n/a</v>
      </c>
      <c r="M3" s="189" t="str">
        <f t="shared" ref="M3:M66" si="0">A3&amp;B3&amp;C3&amp;D3&amp;E3</f>
        <v>Electricity DistributionHorizon PowerNetwork ReliabilityNQR 2The number of premises of small use customers to which the supply of electricity has been interrupted more than 9 times in a year {Sch 1, section 5(b) and section 12(1)(a) of the NQ&amp;R Code}</v>
      </c>
      <c r="N3" s="190" t="str">
        <f t="shared" ref="N3:N66" si="1">K3</f>
        <v>n/a</v>
      </c>
    </row>
    <row r="4" spans="1:14" x14ac:dyDescent="0.35">
      <c r="A4" s="1" t="s">
        <v>12</v>
      </c>
      <c r="B4" s="1" t="s">
        <v>13</v>
      </c>
      <c r="C4" s="1" t="s">
        <v>114</v>
      </c>
      <c r="D4" s="1" t="s">
        <v>118</v>
      </c>
      <c r="E4" s="1" t="s">
        <v>120</v>
      </c>
      <c r="F4" s="68">
        <v>101</v>
      </c>
      <c r="G4" s="69">
        <v>79</v>
      </c>
      <c r="H4" s="40">
        <v>120</v>
      </c>
      <c r="I4" s="40">
        <v>61</v>
      </c>
      <c r="J4" s="40">
        <v>46</v>
      </c>
      <c r="K4" s="40">
        <f>VLOOKUP(M4,'Complete dataset 2021-22'!M:N,2,FALSE)</f>
        <v>199</v>
      </c>
      <c r="M4" s="189" t="str">
        <f t="shared" si="0"/>
        <v>Electricity DistributionHorizon PowerNetwork ReliabilityNQR 2The number of premises of small use customers to which the supply of electricity has been interrupted more than 16 times in a year {Sch 1, section 5(b) and section 12(1)(b) of the NQ&amp;R Code}</v>
      </c>
      <c r="N4" s="190">
        <f t="shared" si="1"/>
        <v>199</v>
      </c>
    </row>
    <row r="5" spans="1:14" ht="15" customHeight="1" x14ac:dyDescent="0.35">
      <c r="A5" s="1" t="s">
        <v>12</v>
      </c>
      <c r="B5" s="1" t="s">
        <v>13</v>
      </c>
      <c r="C5" s="1" t="s">
        <v>114</v>
      </c>
      <c r="D5" s="1" t="s">
        <v>122</v>
      </c>
      <c r="E5" s="1" t="s">
        <v>123</v>
      </c>
      <c r="F5" s="40" t="s">
        <v>48</v>
      </c>
      <c r="G5" s="40" t="s">
        <v>48</v>
      </c>
      <c r="H5" s="40" t="s">
        <v>48</v>
      </c>
      <c r="I5" s="40" t="s">
        <v>48</v>
      </c>
      <c r="J5" s="40" t="s">
        <v>48</v>
      </c>
      <c r="K5" s="40" t="str">
        <f>VLOOKUP(M5,'Complete dataset 2021-22'!M:N,2,FALSE)</f>
        <v>n/a</v>
      </c>
      <c r="M5" s="189" t="str">
        <f t="shared" si="0"/>
        <v>Electricity DistributionHorizon PowerNetwork ReliabilityNQR 3For each discrete area, the average length of interruptions of supply to customer premises - Perth CBD {Sch 1, section 11(a) of the NQ&amp;R Code}</v>
      </c>
      <c r="N5" s="190" t="str">
        <f t="shared" si="1"/>
        <v>n/a</v>
      </c>
    </row>
    <row r="6" spans="1:14" ht="15" customHeight="1" x14ac:dyDescent="0.35">
      <c r="A6" s="1" t="s">
        <v>12</v>
      </c>
      <c r="B6" s="1" t="s">
        <v>13</v>
      </c>
      <c r="C6" s="1" t="s">
        <v>114</v>
      </c>
      <c r="D6" s="1" t="s">
        <v>122</v>
      </c>
      <c r="E6" s="1" t="s">
        <v>124</v>
      </c>
      <c r="F6" s="40" t="s">
        <v>48</v>
      </c>
      <c r="G6" s="40" t="s">
        <v>48</v>
      </c>
      <c r="H6" s="40" t="s">
        <v>48</v>
      </c>
      <c r="I6" s="40" t="s">
        <v>48</v>
      </c>
      <c r="J6" s="40" t="s">
        <v>48</v>
      </c>
      <c r="K6" s="40" t="str">
        <f>VLOOKUP(M6,'Complete dataset 2021-22'!M:N,2,FALSE)</f>
        <v>n/a</v>
      </c>
      <c r="M6" s="189" t="str">
        <f t="shared" si="0"/>
        <v>Electricity DistributionHorizon PowerNetwork ReliabilityNQR 3For each discrete area, the average length of interruptions of supply to customer premises - Urban areas other than the Perth CBD {Sch 1, section 11(a) of the NQ&amp;R Code}</v>
      </c>
      <c r="N6" s="190" t="str">
        <f t="shared" si="1"/>
        <v>n/a</v>
      </c>
    </row>
    <row r="7" spans="1:14" ht="15" customHeight="1" x14ac:dyDescent="0.35">
      <c r="A7" s="1" t="s">
        <v>12</v>
      </c>
      <c r="B7" s="1" t="s">
        <v>13</v>
      </c>
      <c r="C7" s="1" t="s">
        <v>114</v>
      </c>
      <c r="D7" s="1" t="s">
        <v>122</v>
      </c>
      <c r="E7" s="1" t="s">
        <v>125</v>
      </c>
      <c r="F7" s="70">
        <v>103.42</v>
      </c>
      <c r="G7" s="71">
        <v>108.24</v>
      </c>
      <c r="H7" s="40">
        <v>98.12</v>
      </c>
      <c r="I7" s="37">
        <v>109.1</v>
      </c>
      <c r="J7" s="37">
        <v>108.74</v>
      </c>
      <c r="K7" s="40">
        <f>VLOOKUP(M7,'Complete dataset 2021-22'!M:N,2,FALSE)</f>
        <v>107</v>
      </c>
      <c r="M7" s="189" t="str">
        <f t="shared" si="0"/>
        <v>Electricity DistributionHorizon PowerNetwork ReliabilityNQR 3For each discrete area, the average length of interruptions of supply to customer premises - all other areas of the State {Sch 1, section 11(a) of the NQ&amp;R Code}</v>
      </c>
      <c r="N7" s="190">
        <f t="shared" si="1"/>
        <v>107</v>
      </c>
    </row>
    <row r="8" spans="1:14" x14ac:dyDescent="0.35">
      <c r="A8" s="1" t="s">
        <v>12</v>
      </c>
      <c r="B8" s="1" t="s">
        <v>13</v>
      </c>
      <c r="C8" s="1" t="s">
        <v>114</v>
      </c>
      <c r="D8" s="1" t="s">
        <v>126</v>
      </c>
      <c r="E8" s="1" t="s">
        <v>127</v>
      </c>
      <c r="F8" s="40" t="s">
        <v>48</v>
      </c>
      <c r="G8" s="40" t="s">
        <v>48</v>
      </c>
      <c r="H8" s="40" t="s">
        <v>48</v>
      </c>
      <c r="I8" s="40" t="s">
        <v>48</v>
      </c>
      <c r="J8" s="40" t="s">
        <v>48</v>
      </c>
      <c r="K8" s="40" t="str">
        <f>VLOOKUP(M8,'Complete dataset 2021-22'!M:N,2,FALSE)</f>
        <v>n/a</v>
      </c>
      <c r="M8" s="189" t="str">
        <f t="shared" si="0"/>
        <v>Electricity DistributionHorizon PowerNetwork ReliabilityNQR 4For each discrete area, the average number of interruptions of supply to customer premises - Perth CBD {Sch 1, section 11(b) of the NQ&amp;R Code}</v>
      </c>
      <c r="N8" s="190" t="str">
        <f t="shared" si="1"/>
        <v>n/a</v>
      </c>
    </row>
    <row r="9" spans="1:14" x14ac:dyDescent="0.35">
      <c r="A9" s="1" t="s">
        <v>12</v>
      </c>
      <c r="B9" s="1" t="s">
        <v>13</v>
      </c>
      <c r="C9" s="1" t="s">
        <v>114</v>
      </c>
      <c r="D9" s="1" t="s">
        <v>126</v>
      </c>
      <c r="E9" s="1" t="s">
        <v>128</v>
      </c>
      <c r="F9" s="40" t="s">
        <v>48</v>
      </c>
      <c r="G9" s="40" t="s">
        <v>48</v>
      </c>
      <c r="H9" s="40" t="s">
        <v>48</v>
      </c>
      <c r="I9" s="40" t="s">
        <v>48</v>
      </c>
      <c r="J9" s="40" t="s">
        <v>48</v>
      </c>
      <c r="K9" s="40" t="str">
        <f>VLOOKUP(M9,'Complete dataset 2021-22'!M:N,2,FALSE)</f>
        <v>n/a</v>
      </c>
      <c r="M9" s="189" t="str">
        <f t="shared" si="0"/>
        <v>Electricity DistributionHorizon PowerNetwork ReliabilityNQR 4For each discrete area, the average number of interruptions of supply to customer premises - Urban areas other than the Perth CBD {Sch 1, section 11(b) of the NQ&amp;R Code}</v>
      </c>
      <c r="N9" s="190" t="str">
        <f t="shared" si="1"/>
        <v>n/a</v>
      </c>
    </row>
    <row r="10" spans="1:14" x14ac:dyDescent="0.35">
      <c r="A10" s="1" t="s">
        <v>12</v>
      </c>
      <c r="B10" s="1" t="s">
        <v>13</v>
      </c>
      <c r="C10" s="1" t="s">
        <v>114</v>
      </c>
      <c r="D10" s="1" t="s">
        <v>126</v>
      </c>
      <c r="E10" s="1" t="s">
        <v>129</v>
      </c>
      <c r="F10" s="72">
        <v>3.33</v>
      </c>
      <c r="G10" s="73">
        <v>2.69</v>
      </c>
      <c r="H10" s="55">
        <v>2.39</v>
      </c>
      <c r="I10" s="55">
        <v>2.14</v>
      </c>
      <c r="J10" s="55">
        <v>2.0649999999999999</v>
      </c>
      <c r="K10" s="40">
        <f>VLOOKUP(M10,'Complete dataset 2021-22'!M:N,2,FALSE)</f>
        <v>2.2999999999999998</v>
      </c>
      <c r="M10" s="189" t="str">
        <f t="shared" si="0"/>
        <v>Electricity DistributionHorizon PowerNetwork ReliabilityNQR 4For each discrete area, the average number of interruptions of supply to customer premises - all other areas of the State {Sch 1, section 11(b) of the NQ&amp;R Code}</v>
      </c>
      <c r="N10" s="190">
        <f t="shared" si="1"/>
        <v>2.2999999999999998</v>
      </c>
    </row>
    <row r="11" spans="1:14" x14ac:dyDescent="0.35">
      <c r="A11" s="1" t="s">
        <v>12</v>
      </c>
      <c r="B11" s="1" t="s">
        <v>13</v>
      </c>
      <c r="C11" s="1" t="s">
        <v>114</v>
      </c>
      <c r="D11" s="1" t="s">
        <v>130</v>
      </c>
      <c r="E11" s="43" t="s">
        <v>131</v>
      </c>
      <c r="F11" s="40" t="s">
        <v>48</v>
      </c>
      <c r="G11" s="40" t="s">
        <v>48</v>
      </c>
      <c r="H11" s="40" t="s">
        <v>48</v>
      </c>
      <c r="I11" s="40" t="s">
        <v>48</v>
      </c>
      <c r="J11" s="40" t="s">
        <v>48</v>
      </c>
      <c r="K11" s="40" t="str">
        <f>VLOOKUP(M11,'Complete dataset 2021-22'!M:N,2,FALSE)</f>
        <v>n/a</v>
      </c>
      <c r="M11" s="189" t="str">
        <f t="shared" si="0"/>
        <v>Electricity DistributionHorizon PowerNetwork ReliabilityNQR 5For each discrete area, the average percentage of time that electricity has been supplied to customer premises - Perth CBD {Sch 1, section 11(c) of the NQ&amp;R Code}</v>
      </c>
      <c r="N11" s="190" t="str">
        <f t="shared" si="1"/>
        <v>n/a</v>
      </c>
    </row>
    <row r="12" spans="1:14" x14ac:dyDescent="0.35">
      <c r="A12" s="1" t="s">
        <v>12</v>
      </c>
      <c r="B12" s="1" t="s">
        <v>13</v>
      </c>
      <c r="C12" s="1" t="s">
        <v>114</v>
      </c>
      <c r="D12" s="1" t="s">
        <v>130</v>
      </c>
      <c r="E12" s="43" t="s">
        <v>132</v>
      </c>
      <c r="F12" s="40" t="s">
        <v>48</v>
      </c>
      <c r="G12" s="40" t="s">
        <v>48</v>
      </c>
      <c r="H12" s="40" t="s">
        <v>48</v>
      </c>
      <c r="I12" s="40" t="s">
        <v>48</v>
      </c>
      <c r="J12" s="40" t="s">
        <v>48</v>
      </c>
      <c r="K12" s="40" t="str">
        <f>VLOOKUP(M12,'Complete dataset 2021-22'!M:N,2,FALSE)</f>
        <v>n/a</v>
      </c>
      <c r="M12" s="189" t="str">
        <f t="shared" si="0"/>
        <v>Electricity DistributionHorizon PowerNetwork ReliabilityNQR 5For each discrete area, the average percentage of time that electricity has been supplied to customer premises - Urban areas other than the Perth CBD {Sch 1, section 11(c) of the NQ&amp;R Code}</v>
      </c>
      <c r="N12" s="190" t="str">
        <f t="shared" si="1"/>
        <v>n/a</v>
      </c>
    </row>
    <row r="13" spans="1:14" x14ac:dyDescent="0.35">
      <c r="A13" s="1" t="s">
        <v>12</v>
      </c>
      <c r="B13" s="1" t="s">
        <v>13</v>
      </c>
      <c r="C13" s="1" t="s">
        <v>114</v>
      </c>
      <c r="D13" s="1" t="s">
        <v>130</v>
      </c>
      <c r="E13" s="43" t="s">
        <v>133</v>
      </c>
      <c r="F13" s="74">
        <v>99.983999999999995</v>
      </c>
      <c r="G13" s="75">
        <v>99.983000000000004</v>
      </c>
      <c r="H13" s="56">
        <v>99.980999999999995</v>
      </c>
      <c r="I13" s="56">
        <v>99.98</v>
      </c>
      <c r="J13" s="56">
        <v>99.98</v>
      </c>
      <c r="K13" s="40">
        <f>VLOOKUP(M13,'Complete dataset 2021-22'!M:N,2,FALSE)</f>
        <v>99.98</v>
      </c>
      <c r="M13" s="189" t="str">
        <f t="shared" si="0"/>
        <v>Electricity DistributionHorizon PowerNetwork ReliabilityNQR 5For each discrete area, the average percentage of time that electricity has been supplied to customer premises - All other areas of the State {Sch 1, section 11(c) of the NQ&amp;R Code}</v>
      </c>
      <c r="N13" s="190">
        <f t="shared" si="1"/>
        <v>99.98</v>
      </c>
    </row>
    <row r="14" spans="1:14" x14ac:dyDescent="0.35">
      <c r="A14" s="1" t="s">
        <v>12</v>
      </c>
      <c r="B14" s="1" t="s">
        <v>13</v>
      </c>
      <c r="C14" s="1" t="s">
        <v>114</v>
      </c>
      <c r="D14" s="1" t="s">
        <v>134</v>
      </c>
      <c r="E14" s="43" t="s">
        <v>135</v>
      </c>
      <c r="F14" s="40" t="s">
        <v>48</v>
      </c>
      <c r="G14" s="40" t="s">
        <v>48</v>
      </c>
      <c r="H14" s="40" t="s">
        <v>48</v>
      </c>
      <c r="I14" s="40" t="s">
        <v>48</v>
      </c>
      <c r="J14" s="40" t="s">
        <v>48</v>
      </c>
      <c r="K14" s="40" t="str">
        <f>VLOOKUP(M14,'Complete dataset 2021-22'!M:N,2,FALSE)</f>
        <v>n/a</v>
      </c>
      <c r="M14" s="189" t="str">
        <f t="shared" si="0"/>
        <v>Electricity DistributionHorizon PowerNetwork ReliabilityNQR 6For each discrete area, the average total length of all interruptions of supply to customer premises expressed in minutes - Perth CBD {Sch 1, section 11(d) of the NQ&amp;R Code}</v>
      </c>
      <c r="N14" s="190" t="str">
        <f t="shared" si="1"/>
        <v>n/a</v>
      </c>
    </row>
    <row r="15" spans="1:14" x14ac:dyDescent="0.35">
      <c r="A15" s="1" t="s">
        <v>12</v>
      </c>
      <c r="B15" s="1" t="s">
        <v>13</v>
      </c>
      <c r="C15" s="1" t="s">
        <v>114</v>
      </c>
      <c r="D15" s="1" t="s">
        <v>134</v>
      </c>
      <c r="E15" s="43" t="s">
        <v>136</v>
      </c>
      <c r="F15" s="40" t="s">
        <v>48</v>
      </c>
      <c r="G15" s="40" t="s">
        <v>48</v>
      </c>
      <c r="H15" s="40" t="s">
        <v>48</v>
      </c>
      <c r="I15" s="40" t="s">
        <v>48</v>
      </c>
      <c r="J15" s="40" t="s">
        <v>48</v>
      </c>
      <c r="K15" s="40" t="s">
        <v>48</v>
      </c>
      <c r="M15" s="189" t="str">
        <f t="shared" si="0"/>
        <v>Electricity DistributionHorizon PowerNetwork ReliabilityNQR 6For each discrete area, the average total length of all interruptions of supply to customer premises expressed in minutes - Urban areas other than the Perth CBD {Sch 1, section 11(d) of the NQ&amp;R Code}</v>
      </c>
      <c r="N15" s="190" t="str">
        <f t="shared" si="1"/>
        <v>n/a</v>
      </c>
    </row>
    <row r="16" spans="1:14" x14ac:dyDescent="0.35">
      <c r="A16" s="1" t="s">
        <v>12</v>
      </c>
      <c r="B16" s="1" t="s">
        <v>13</v>
      </c>
      <c r="C16" s="1" t="s">
        <v>114</v>
      </c>
      <c r="D16" s="1" t="s">
        <v>134</v>
      </c>
      <c r="E16" s="43" t="s">
        <v>137</v>
      </c>
      <c r="F16" s="70">
        <v>338.45</v>
      </c>
      <c r="G16" s="71">
        <v>292.66000000000003</v>
      </c>
      <c r="H16" s="37">
        <v>225.85</v>
      </c>
      <c r="I16" s="37">
        <v>234</v>
      </c>
      <c r="J16" s="37">
        <v>226</v>
      </c>
      <c r="K16" s="40">
        <f>VLOOKUP(M16,'Complete dataset 2021-22'!M:N,2,FALSE)</f>
        <v>246</v>
      </c>
      <c r="M16" s="189" t="str">
        <f t="shared" si="0"/>
        <v>Electricity DistributionHorizon PowerNetwork ReliabilityNQR 6For each discrete area, the average total length of all interruptions of supply to customer premises expressed in minutes - all other areas of the State {Sch 1, section 11(d) of the NQ&amp;R Code}</v>
      </c>
      <c r="N16" s="190">
        <f t="shared" si="1"/>
        <v>246</v>
      </c>
    </row>
    <row r="17" spans="1:14" x14ac:dyDescent="0.35">
      <c r="A17" s="1" t="s">
        <v>12</v>
      </c>
      <c r="B17" s="1" t="s">
        <v>13</v>
      </c>
      <c r="C17" s="1" t="s">
        <v>114</v>
      </c>
      <c r="D17" s="1" t="s">
        <v>138</v>
      </c>
      <c r="E17" s="43" t="s">
        <v>139</v>
      </c>
      <c r="F17" s="37">
        <v>233.3</v>
      </c>
      <c r="G17" s="76">
        <v>152</v>
      </c>
      <c r="H17" s="40">
        <v>233.9</v>
      </c>
      <c r="I17" s="40">
        <v>314.89999999999998</v>
      </c>
      <c r="J17" s="40">
        <v>204.1</v>
      </c>
      <c r="K17" s="40">
        <f>VLOOKUP(M17,'Complete dataset 2021-22'!M:N,2,FALSE)</f>
        <v>233.6</v>
      </c>
      <c r="M17" s="189" t="str">
        <f t="shared" si="0"/>
        <v>Electricity DistributionHorizon PowerNetwork ReliabilityNQR 7Overall distribution network SAIDI - Total Network</v>
      </c>
      <c r="N17" s="190">
        <f t="shared" si="1"/>
        <v>233.6</v>
      </c>
    </row>
    <row r="18" spans="1:14" x14ac:dyDescent="0.35">
      <c r="A18" s="1" t="s">
        <v>12</v>
      </c>
      <c r="B18" s="1" t="s">
        <v>13</v>
      </c>
      <c r="C18" s="1" t="s">
        <v>114</v>
      </c>
      <c r="D18" s="1" t="s">
        <v>138</v>
      </c>
      <c r="E18" s="43" t="s">
        <v>140</v>
      </c>
      <c r="F18" s="37" t="s">
        <v>48</v>
      </c>
      <c r="G18" s="37" t="s">
        <v>48</v>
      </c>
      <c r="H18" s="37" t="s">
        <v>48</v>
      </c>
      <c r="I18" s="37" t="s">
        <v>48</v>
      </c>
      <c r="J18" s="37" t="s">
        <v>48</v>
      </c>
      <c r="K18" s="40" t="str">
        <f>VLOOKUP(M18,'Complete dataset 2021-22'!M:N,2,FALSE)</f>
        <v>n/a</v>
      </c>
      <c r="M18" s="189" t="str">
        <f t="shared" si="0"/>
        <v>Electricity DistributionHorizon PowerNetwork ReliabilityNQR 7Overall distribution network SAIDI - CBD</v>
      </c>
      <c r="N18" s="190" t="str">
        <f t="shared" si="1"/>
        <v>n/a</v>
      </c>
    </row>
    <row r="19" spans="1:14" x14ac:dyDescent="0.35">
      <c r="A19" s="1" t="s">
        <v>12</v>
      </c>
      <c r="B19" s="1" t="s">
        <v>13</v>
      </c>
      <c r="C19" s="1" t="s">
        <v>114</v>
      </c>
      <c r="D19" s="1" t="s">
        <v>138</v>
      </c>
      <c r="E19" s="43" t="s">
        <v>141</v>
      </c>
      <c r="F19" s="37">
        <v>2.4</v>
      </c>
      <c r="G19" s="76">
        <v>62</v>
      </c>
      <c r="H19" s="40">
        <v>38.299999999999997</v>
      </c>
      <c r="I19" s="40">
        <v>199.7</v>
      </c>
      <c r="J19" s="40">
        <v>85.5</v>
      </c>
      <c r="K19" s="40">
        <f>VLOOKUP(M19,'Complete dataset 2021-22'!M:N,2,FALSE)</f>
        <v>53.3</v>
      </c>
      <c r="M19" s="189" t="str">
        <f t="shared" si="0"/>
        <v>Electricity DistributionHorizon PowerNetwork ReliabilityNQR 7Overall distribution network SAIDI - Urban</v>
      </c>
      <c r="N19" s="190">
        <f t="shared" si="1"/>
        <v>53.3</v>
      </c>
    </row>
    <row r="20" spans="1:14" x14ac:dyDescent="0.35">
      <c r="A20" s="1" t="s">
        <v>12</v>
      </c>
      <c r="B20" s="1" t="s">
        <v>13</v>
      </c>
      <c r="C20" s="1" t="s">
        <v>114</v>
      </c>
      <c r="D20" s="1" t="s">
        <v>138</v>
      </c>
      <c r="E20" s="43" t="s">
        <v>142</v>
      </c>
      <c r="F20" s="37">
        <v>209.3</v>
      </c>
      <c r="G20" s="76">
        <v>111</v>
      </c>
      <c r="H20" s="40">
        <v>232.7</v>
      </c>
      <c r="I20" s="40">
        <v>308.89999999999998</v>
      </c>
      <c r="J20" s="40">
        <v>214.6</v>
      </c>
      <c r="K20" s="40">
        <f>VLOOKUP(M20,'Complete dataset 2021-22'!M:N,2,FALSE)</f>
        <v>220.4</v>
      </c>
      <c r="M20" s="189" t="str">
        <f t="shared" si="0"/>
        <v>Electricity DistributionHorizon PowerNetwork ReliabilityNQR 7Overall distribution network SAIDI - Short Rural</v>
      </c>
      <c r="N20" s="190">
        <f t="shared" si="1"/>
        <v>220.4</v>
      </c>
    </row>
    <row r="21" spans="1:14" x14ac:dyDescent="0.35">
      <c r="A21" s="1" t="s">
        <v>12</v>
      </c>
      <c r="B21" s="1" t="s">
        <v>13</v>
      </c>
      <c r="C21" s="1" t="s">
        <v>114</v>
      </c>
      <c r="D21" s="1" t="s">
        <v>138</v>
      </c>
      <c r="E21" s="43" t="s">
        <v>143</v>
      </c>
      <c r="F21" s="37">
        <v>846.4</v>
      </c>
      <c r="G21" s="76">
        <v>1164</v>
      </c>
      <c r="H21" s="40">
        <v>1083.7</v>
      </c>
      <c r="I21" s="40">
        <v>948.6</v>
      </c>
      <c r="J21" s="40">
        <v>646</v>
      </c>
      <c r="K21" s="40">
        <f>VLOOKUP(M21,'Complete dataset 2021-22'!M:N,2,FALSE)</f>
        <v>1190.5</v>
      </c>
      <c r="M21" s="189" t="str">
        <f t="shared" si="0"/>
        <v>Electricity DistributionHorizon PowerNetwork ReliabilityNQR 7Overall distribution network SAIDI - Long Rural</v>
      </c>
      <c r="N21" s="190">
        <f t="shared" si="1"/>
        <v>1190.5</v>
      </c>
    </row>
    <row r="22" spans="1:14" x14ac:dyDescent="0.35">
      <c r="A22" s="1" t="s">
        <v>12</v>
      </c>
      <c r="B22" s="1" t="s">
        <v>13</v>
      </c>
      <c r="C22" s="1" t="s">
        <v>114</v>
      </c>
      <c r="D22" s="1" t="s">
        <v>144</v>
      </c>
      <c r="E22" s="43" t="s">
        <v>145</v>
      </c>
      <c r="F22" s="37">
        <v>125.2</v>
      </c>
      <c r="G22" s="40">
        <v>83</v>
      </c>
      <c r="H22" s="40">
        <v>178.4</v>
      </c>
      <c r="I22" s="40">
        <v>134.5</v>
      </c>
      <c r="J22" s="40">
        <v>114.8</v>
      </c>
      <c r="K22" s="40">
        <f>VLOOKUP(M22,'Complete dataset 2021-22'!M:N,2,FALSE)</f>
        <v>154.80000000000001</v>
      </c>
      <c r="M22" s="189" t="str">
        <f t="shared" si="0"/>
        <v>Electricity DistributionHorizon PowerNetwork ReliabilityNQR 10Normalised distribution network SAIDI - Total Network</v>
      </c>
      <c r="N22" s="190">
        <f t="shared" si="1"/>
        <v>154.80000000000001</v>
      </c>
    </row>
    <row r="23" spans="1:14" x14ac:dyDescent="0.35">
      <c r="A23" s="1" t="s">
        <v>12</v>
      </c>
      <c r="B23" s="1" t="s">
        <v>13</v>
      </c>
      <c r="C23" s="1" t="s">
        <v>114</v>
      </c>
      <c r="D23" s="1" t="s">
        <v>144</v>
      </c>
      <c r="E23" s="43" t="s">
        <v>146</v>
      </c>
      <c r="F23" s="76" t="s">
        <v>48</v>
      </c>
      <c r="G23" s="76" t="s">
        <v>48</v>
      </c>
      <c r="H23" s="76" t="s">
        <v>48</v>
      </c>
      <c r="I23" s="76" t="s">
        <v>48</v>
      </c>
      <c r="J23" s="76" t="s">
        <v>48</v>
      </c>
      <c r="K23" s="40" t="str">
        <f>VLOOKUP(M23,'Complete dataset 2021-22'!M:N,2,FALSE)</f>
        <v>n/a</v>
      </c>
      <c r="M23" s="189" t="str">
        <f t="shared" si="0"/>
        <v>Electricity DistributionHorizon PowerNetwork ReliabilityNQR 10Normalised distribution network SAIDI - CBD</v>
      </c>
      <c r="N23" s="190" t="str">
        <f t="shared" si="1"/>
        <v>n/a</v>
      </c>
    </row>
    <row r="24" spans="1:14" x14ac:dyDescent="0.35">
      <c r="A24" s="1" t="s">
        <v>12</v>
      </c>
      <c r="B24" s="1" t="s">
        <v>13</v>
      </c>
      <c r="C24" s="1" t="s">
        <v>114</v>
      </c>
      <c r="D24" s="1" t="s">
        <v>144</v>
      </c>
      <c r="E24" s="43" t="s">
        <v>147</v>
      </c>
      <c r="F24" s="37">
        <v>0</v>
      </c>
      <c r="G24" s="40">
        <v>56</v>
      </c>
      <c r="H24" s="40">
        <v>32.799999999999997</v>
      </c>
      <c r="I24" s="40">
        <v>44.1</v>
      </c>
      <c r="J24" s="40">
        <v>45.7</v>
      </c>
      <c r="K24" s="40">
        <f>VLOOKUP(M24,'Complete dataset 2021-22'!M:N,2,FALSE)</f>
        <v>19.3</v>
      </c>
      <c r="M24" s="189" t="str">
        <f t="shared" si="0"/>
        <v>Electricity DistributionHorizon PowerNetwork ReliabilityNQR 10Normalised distribution network SAIDI - Urban</v>
      </c>
      <c r="N24" s="190">
        <f t="shared" si="1"/>
        <v>19.3</v>
      </c>
    </row>
    <row r="25" spans="1:14" x14ac:dyDescent="0.35">
      <c r="A25" s="1" t="s">
        <v>12</v>
      </c>
      <c r="B25" s="1" t="s">
        <v>13</v>
      </c>
      <c r="C25" s="1" t="s">
        <v>114</v>
      </c>
      <c r="D25" s="1" t="s">
        <v>144</v>
      </c>
      <c r="E25" s="43" t="s">
        <v>148</v>
      </c>
      <c r="F25" s="37">
        <v>55.6</v>
      </c>
      <c r="G25" s="40">
        <v>53</v>
      </c>
      <c r="H25" s="40">
        <v>173.8</v>
      </c>
      <c r="I25" s="40">
        <v>120.7</v>
      </c>
      <c r="J25" s="40">
        <v>121.9</v>
      </c>
      <c r="K25" s="40">
        <f>VLOOKUP(M25,'Complete dataset 2021-22'!M:N,2,FALSE)</f>
        <v>146.80000000000001</v>
      </c>
      <c r="M25" s="189" t="str">
        <f t="shared" si="0"/>
        <v>Electricity DistributionHorizon PowerNetwork ReliabilityNQR 10Normalised distribution network SAIDI - Short Rural</v>
      </c>
      <c r="N25" s="190">
        <f t="shared" si="1"/>
        <v>146.80000000000001</v>
      </c>
    </row>
    <row r="26" spans="1:14" x14ac:dyDescent="0.35">
      <c r="A26" s="1" t="s">
        <v>12</v>
      </c>
      <c r="B26" s="1" t="s">
        <v>13</v>
      </c>
      <c r="C26" s="1" t="s">
        <v>114</v>
      </c>
      <c r="D26" s="1" t="s">
        <v>144</v>
      </c>
      <c r="E26" s="43" t="s">
        <v>149</v>
      </c>
      <c r="F26" s="37">
        <v>80.900000000000006</v>
      </c>
      <c r="G26" s="40">
        <v>750</v>
      </c>
      <c r="H26" s="40">
        <v>878.7</v>
      </c>
      <c r="I26" s="40">
        <v>800.3</v>
      </c>
      <c r="J26" s="40">
        <v>354</v>
      </c>
      <c r="K26" s="40">
        <f>VLOOKUP(M26,'Complete dataset 2021-22'!M:N,2,FALSE)</f>
        <v>862.3</v>
      </c>
      <c r="M26" s="189" t="str">
        <f t="shared" si="0"/>
        <v>Electricity DistributionHorizon PowerNetwork ReliabilityNQR 10Normalised distribution network SAIDI - Long Rural</v>
      </c>
      <c r="N26" s="190">
        <f t="shared" si="1"/>
        <v>862.3</v>
      </c>
    </row>
    <row r="27" spans="1:14" x14ac:dyDescent="0.35">
      <c r="A27" s="1" t="s">
        <v>12</v>
      </c>
      <c r="B27" s="1" t="s">
        <v>13</v>
      </c>
      <c r="C27" s="1" t="s">
        <v>114</v>
      </c>
      <c r="D27" s="1" t="s">
        <v>150</v>
      </c>
      <c r="E27" s="1" t="s">
        <v>151</v>
      </c>
      <c r="F27" s="41">
        <v>2.56</v>
      </c>
      <c r="G27" s="41">
        <v>1.5</v>
      </c>
      <c r="H27" s="41">
        <v>1.94</v>
      </c>
      <c r="I27" s="41">
        <v>2.5499999999999998</v>
      </c>
      <c r="J27" s="41">
        <v>2.2799999999999998</v>
      </c>
      <c r="K27" s="40">
        <f>VLOOKUP(M27,'Complete dataset 2021-22'!M:N,2,FALSE)</f>
        <v>2.48</v>
      </c>
      <c r="M27" s="189" t="str">
        <f t="shared" si="0"/>
        <v>Electricity DistributionHorizon PowerNetwork ReliabilityNQR 11Overall distribution network SAIFI - Total Network</v>
      </c>
      <c r="N27" s="190">
        <f t="shared" si="1"/>
        <v>2.48</v>
      </c>
    </row>
    <row r="28" spans="1:14" x14ac:dyDescent="0.35">
      <c r="A28" s="1" t="s">
        <v>12</v>
      </c>
      <c r="B28" s="1" t="s">
        <v>13</v>
      </c>
      <c r="C28" s="1" t="s">
        <v>114</v>
      </c>
      <c r="D28" s="1" t="s">
        <v>150</v>
      </c>
      <c r="E28" s="1" t="s">
        <v>152</v>
      </c>
      <c r="F28" s="40" t="s">
        <v>48</v>
      </c>
      <c r="G28" s="40" t="s">
        <v>48</v>
      </c>
      <c r="H28" s="40" t="s">
        <v>48</v>
      </c>
      <c r="I28" s="40" t="s">
        <v>48</v>
      </c>
      <c r="J28" s="40" t="s">
        <v>48</v>
      </c>
      <c r="K28" s="40" t="str">
        <f>VLOOKUP(M28,'Complete dataset 2021-22'!M:N,2,FALSE)</f>
        <v>n/a</v>
      </c>
      <c r="M28" s="189" t="str">
        <f t="shared" si="0"/>
        <v>Electricity DistributionHorizon PowerNetwork ReliabilityNQR 11Overall distribution network SAIFI - CBD</v>
      </c>
      <c r="N28" s="190" t="str">
        <f t="shared" si="1"/>
        <v>n/a</v>
      </c>
    </row>
    <row r="29" spans="1:14" x14ac:dyDescent="0.35">
      <c r="A29" s="1" t="s">
        <v>12</v>
      </c>
      <c r="B29" s="1" t="s">
        <v>13</v>
      </c>
      <c r="C29" s="1" t="s">
        <v>114</v>
      </c>
      <c r="D29" s="1" t="s">
        <v>150</v>
      </c>
      <c r="E29" s="1" t="s">
        <v>153</v>
      </c>
      <c r="F29" s="41">
        <v>0.01</v>
      </c>
      <c r="G29" s="41">
        <v>1.27</v>
      </c>
      <c r="H29" s="41">
        <v>0.38</v>
      </c>
      <c r="I29" s="41">
        <v>1.1499999999999999</v>
      </c>
      <c r="J29" s="41">
        <v>1.64</v>
      </c>
      <c r="K29" s="40">
        <f>VLOOKUP(M29,'Complete dataset 2021-22'!M:N,2,FALSE)</f>
        <v>0.55000000000000004</v>
      </c>
      <c r="M29" s="189" t="str">
        <f t="shared" si="0"/>
        <v>Electricity DistributionHorizon PowerNetwork ReliabilityNQR 11Overall distribution network SAIFI - Urban</v>
      </c>
      <c r="N29" s="190">
        <f t="shared" si="1"/>
        <v>0.55000000000000004</v>
      </c>
    </row>
    <row r="30" spans="1:14" x14ac:dyDescent="0.35">
      <c r="A30" s="1" t="s">
        <v>12</v>
      </c>
      <c r="B30" s="1" t="s">
        <v>13</v>
      </c>
      <c r="C30" s="1" t="s">
        <v>114</v>
      </c>
      <c r="D30" s="1" t="s">
        <v>150</v>
      </c>
      <c r="E30" s="1" t="s">
        <v>154</v>
      </c>
      <c r="F30" s="41">
        <v>0.36</v>
      </c>
      <c r="G30" s="41">
        <v>1.24</v>
      </c>
      <c r="H30" s="41">
        <v>2</v>
      </c>
      <c r="I30" s="41">
        <v>2.5099999999999998</v>
      </c>
      <c r="J30" s="41">
        <v>2.36</v>
      </c>
      <c r="K30" s="40">
        <f>VLOOKUP(M30,'Complete dataset 2021-22'!M:N,2,FALSE)</f>
        <v>2.4900000000000002</v>
      </c>
      <c r="M30" s="189" t="str">
        <f t="shared" si="0"/>
        <v>Electricity DistributionHorizon PowerNetwork ReliabilityNQR 11Overall distribution network SAIFI - Short Rural</v>
      </c>
      <c r="N30" s="190">
        <f t="shared" si="1"/>
        <v>2.4900000000000002</v>
      </c>
    </row>
    <row r="31" spans="1:14" x14ac:dyDescent="0.35">
      <c r="A31" s="1" t="s">
        <v>12</v>
      </c>
      <c r="B31" s="1" t="s">
        <v>13</v>
      </c>
      <c r="C31" s="1" t="s">
        <v>114</v>
      </c>
      <c r="D31" s="1" t="s">
        <v>150</v>
      </c>
      <c r="E31" s="1" t="s">
        <v>155</v>
      </c>
      <c r="F31" s="41">
        <v>8.2799999999999994</v>
      </c>
      <c r="G31" s="41">
        <v>7.1</v>
      </c>
      <c r="H31" s="41">
        <v>7.48</v>
      </c>
      <c r="I31" s="41">
        <v>9.59</v>
      </c>
      <c r="J31" s="41">
        <v>4.33</v>
      </c>
      <c r="K31" s="40">
        <f>VLOOKUP(M31,'Complete dataset 2021-22'!M:N,2,FALSE)</f>
        <v>9.24</v>
      </c>
      <c r="M31" s="189" t="str">
        <f t="shared" si="0"/>
        <v>Electricity DistributionHorizon PowerNetwork ReliabilityNQR 11Overall distribution network SAIFI - Long Rural</v>
      </c>
      <c r="N31" s="190">
        <f t="shared" si="1"/>
        <v>9.24</v>
      </c>
    </row>
    <row r="32" spans="1:14" x14ac:dyDescent="0.35">
      <c r="A32" s="1" t="s">
        <v>12</v>
      </c>
      <c r="B32" s="1" t="s">
        <v>13</v>
      </c>
      <c r="C32" s="1" t="s">
        <v>114</v>
      </c>
      <c r="D32" s="1" t="s">
        <v>156</v>
      </c>
      <c r="E32" s="1" t="s">
        <v>157</v>
      </c>
      <c r="F32" s="41">
        <v>2.11</v>
      </c>
      <c r="G32" s="41">
        <v>1.1100000000000001</v>
      </c>
      <c r="H32" s="41">
        <v>1.7</v>
      </c>
      <c r="I32" s="41">
        <v>1.96</v>
      </c>
      <c r="J32" s="41">
        <v>1.8</v>
      </c>
      <c r="K32" s="40">
        <f>VLOOKUP(M32,'Complete dataset 2021-22'!M:N,2,FALSE)</f>
        <v>2.11</v>
      </c>
      <c r="M32" s="189" t="str">
        <f t="shared" si="0"/>
        <v>Electricity DistributionHorizon PowerNetwork ReliabilityNQR 14Normalised distribution network SAIFI - Total Network</v>
      </c>
      <c r="N32" s="190">
        <f t="shared" si="1"/>
        <v>2.11</v>
      </c>
    </row>
    <row r="33" spans="1:14" x14ac:dyDescent="0.35">
      <c r="A33" s="1" t="s">
        <v>12</v>
      </c>
      <c r="B33" s="1" t="s">
        <v>13</v>
      </c>
      <c r="C33" s="1" t="s">
        <v>114</v>
      </c>
      <c r="D33" s="1" t="s">
        <v>156</v>
      </c>
      <c r="E33" s="1" t="s">
        <v>158</v>
      </c>
      <c r="F33" s="40" t="s">
        <v>48</v>
      </c>
      <c r="G33" s="40" t="s">
        <v>48</v>
      </c>
      <c r="H33" s="40" t="s">
        <v>48</v>
      </c>
      <c r="I33" s="40" t="s">
        <v>48</v>
      </c>
      <c r="J33" s="40" t="s">
        <v>48</v>
      </c>
      <c r="K33" s="40" t="str">
        <f>VLOOKUP(M33,'Complete dataset 2021-22'!M:N,2,FALSE)</f>
        <v>n/a</v>
      </c>
      <c r="M33" s="189" t="str">
        <f t="shared" si="0"/>
        <v>Electricity DistributionHorizon PowerNetwork ReliabilityNQR 14Normalised distribution network SAIFI - CBD</v>
      </c>
      <c r="N33" s="190" t="str">
        <f t="shared" si="1"/>
        <v>n/a</v>
      </c>
    </row>
    <row r="34" spans="1:14" x14ac:dyDescent="0.35">
      <c r="A34" s="1" t="s">
        <v>12</v>
      </c>
      <c r="B34" s="1" t="s">
        <v>13</v>
      </c>
      <c r="C34" s="1" t="s">
        <v>114</v>
      </c>
      <c r="D34" s="1" t="s">
        <v>156</v>
      </c>
      <c r="E34" s="1" t="s">
        <v>159</v>
      </c>
      <c r="F34" s="41">
        <v>0</v>
      </c>
      <c r="G34" s="41">
        <v>1.25</v>
      </c>
      <c r="H34" s="41">
        <v>0.34</v>
      </c>
      <c r="I34" s="41">
        <v>0.7</v>
      </c>
      <c r="J34" s="41">
        <v>1.19</v>
      </c>
      <c r="K34" s="40">
        <f>VLOOKUP(M34,'Complete dataset 2021-22'!M:N,2,FALSE)</f>
        <v>0.42</v>
      </c>
      <c r="M34" s="189" t="str">
        <f t="shared" si="0"/>
        <v>Electricity DistributionHorizon PowerNetwork ReliabilityNQR 14Normalised distribution network SAIFI - Urban</v>
      </c>
      <c r="N34" s="190">
        <f t="shared" si="1"/>
        <v>0.42</v>
      </c>
    </row>
    <row r="35" spans="1:14" x14ac:dyDescent="0.35">
      <c r="A35" s="1" t="s">
        <v>12</v>
      </c>
      <c r="B35" s="1" t="s">
        <v>13</v>
      </c>
      <c r="C35" s="1" t="s">
        <v>114</v>
      </c>
      <c r="D35" s="1" t="s">
        <v>156</v>
      </c>
      <c r="E35" s="1" t="s">
        <v>160</v>
      </c>
      <c r="F35" s="41">
        <v>1.93</v>
      </c>
      <c r="G35" s="41">
        <v>0.89</v>
      </c>
      <c r="H35" s="41">
        <v>1.75</v>
      </c>
      <c r="I35" s="41">
        <v>1.91</v>
      </c>
      <c r="J35" s="41">
        <v>1.91</v>
      </c>
      <c r="K35" s="40">
        <f>VLOOKUP(M35,'Complete dataset 2021-22'!M:N,2,FALSE)</f>
        <v>2.13</v>
      </c>
      <c r="M35" s="189" t="str">
        <f t="shared" si="0"/>
        <v>Electricity DistributionHorizon PowerNetwork ReliabilityNQR 14Normalised distribution network SAIFI - Short Rural</v>
      </c>
      <c r="N35" s="190">
        <f t="shared" si="1"/>
        <v>2.13</v>
      </c>
    </row>
    <row r="36" spans="1:14" x14ac:dyDescent="0.35">
      <c r="A36" s="1" t="s">
        <v>12</v>
      </c>
      <c r="B36" s="1" t="s">
        <v>13</v>
      </c>
      <c r="C36" s="1" t="s">
        <v>114</v>
      </c>
      <c r="D36" s="1" t="s">
        <v>156</v>
      </c>
      <c r="E36" s="1" t="s">
        <v>161</v>
      </c>
      <c r="F36" s="41">
        <v>7.07</v>
      </c>
      <c r="G36" s="41">
        <v>5.1100000000000003</v>
      </c>
      <c r="H36" s="41">
        <v>6.46</v>
      </c>
      <c r="I36" s="41">
        <v>8.68</v>
      </c>
      <c r="J36" s="41">
        <v>2.99</v>
      </c>
      <c r="K36" s="40">
        <f>VLOOKUP(M36,'Complete dataset 2021-22'!M:N,2,FALSE)</f>
        <v>7.89</v>
      </c>
      <c r="M36" s="189" t="str">
        <f t="shared" si="0"/>
        <v>Electricity DistributionHorizon PowerNetwork ReliabilityNQR 14Normalised distribution network SAIFI - Long Rural</v>
      </c>
      <c r="N36" s="190">
        <f t="shared" si="1"/>
        <v>7.89</v>
      </c>
    </row>
    <row r="37" spans="1:14" x14ac:dyDescent="0.35">
      <c r="A37" s="1" t="s">
        <v>12</v>
      </c>
      <c r="B37" s="1" t="s">
        <v>29</v>
      </c>
      <c r="C37" s="1" t="s">
        <v>114</v>
      </c>
      <c r="D37" s="1" t="s">
        <v>115</v>
      </c>
      <c r="E37" s="1" t="s">
        <v>116</v>
      </c>
      <c r="F37" s="40">
        <v>0</v>
      </c>
      <c r="G37" s="40">
        <v>0</v>
      </c>
      <c r="H37" s="40">
        <v>0</v>
      </c>
      <c r="I37" s="40">
        <v>0</v>
      </c>
      <c r="J37" s="40">
        <v>0</v>
      </c>
      <c r="K37" s="40">
        <f>VLOOKUP(M37,'Complete dataset 2021-22'!M:N,2,FALSE)</f>
        <v>0</v>
      </c>
      <c r="M37" s="189" t="str">
        <f t="shared" si="0"/>
        <v>Electricity DistributionRottnest Island AuthorityNetwork ReliabilityNQR 1The number of premises of small use customers to which the supply of electricity has been interrupted for more than 12 hours continuously {Sch 1, section 5(a) of the NQ&amp;R Code}</v>
      </c>
      <c r="N37" s="190">
        <f t="shared" si="1"/>
        <v>0</v>
      </c>
    </row>
    <row r="38" spans="1:14" x14ac:dyDescent="0.35">
      <c r="A38" s="1" t="s">
        <v>12</v>
      </c>
      <c r="B38" s="1" t="s">
        <v>29</v>
      </c>
      <c r="C38" s="1" t="s">
        <v>114</v>
      </c>
      <c r="D38" s="1" t="s">
        <v>118</v>
      </c>
      <c r="E38" s="1" t="s">
        <v>119</v>
      </c>
      <c r="F38" s="40" t="s">
        <v>48</v>
      </c>
      <c r="G38" s="40" t="s">
        <v>48</v>
      </c>
      <c r="H38" s="40" t="s">
        <v>48</v>
      </c>
      <c r="I38" s="40" t="s">
        <v>48</v>
      </c>
      <c r="J38" s="40" t="s">
        <v>48</v>
      </c>
      <c r="K38" s="40" t="s">
        <v>48</v>
      </c>
      <c r="M38" s="189" t="str">
        <f t="shared" si="0"/>
        <v>Electricity DistributionRottnest Island AuthorityNetwork ReliabilityNQR 2The number of premises of small use customers to which the supply of electricity has been interrupted more than 9 times in a year {Sch 1, section 5(b) and section 12(1)(a) of the NQ&amp;R Code}</v>
      </c>
      <c r="N38" s="190" t="str">
        <f t="shared" si="1"/>
        <v>n/a</v>
      </c>
    </row>
    <row r="39" spans="1:14" x14ac:dyDescent="0.35">
      <c r="A39" s="1" t="s">
        <v>12</v>
      </c>
      <c r="B39" s="1" t="s">
        <v>29</v>
      </c>
      <c r="C39" s="1" t="s">
        <v>114</v>
      </c>
      <c r="D39" s="1" t="s">
        <v>118</v>
      </c>
      <c r="E39" s="1" t="s">
        <v>120</v>
      </c>
      <c r="F39" s="40">
        <v>0</v>
      </c>
      <c r="G39" s="40">
        <v>0</v>
      </c>
      <c r="H39" s="40">
        <v>0</v>
      </c>
      <c r="I39" s="40">
        <v>0</v>
      </c>
      <c r="J39" s="40">
        <v>0</v>
      </c>
      <c r="K39" s="40">
        <v>0</v>
      </c>
      <c r="M39" s="189" t="str">
        <f t="shared" si="0"/>
        <v>Electricity DistributionRottnest Island AuthorityNetwork ReliabilityNQR 2The number of premises of small use customers to which the supply of electricity has been interrupted more than 16 times in a year {Sch 1, section 5(b) and section 12(1)(b) of the NQ&amp;R Code}</v>
      </c>
      <c r="N39" s="190">
        <f t="shared" si="1"/>
        <v>0</v>
      </c>
    </row>
    <row r="40" spans="1:14" x14ac:dyDescent="0.35">
      <c r="A40" s="1" t="s">
        <v>12</v>
      </c>
      <c r="B40" s="1" t="s">
        <v>29</v>
      </c>
      <c r="C40" s="1" t="s">
        <v>114</v>
      </c>
      <c r="D40" s="1" t="s">
        <v>122</v>
      </c>
      <c r="E40" s="1" t="s">
        <v>123</v>
      </c>
      <c r="F40" s="37" t="s">
        <v>48</v>
      </c>
      <c r="G40" s="37" t="s">
        <v>48</v>
      </c>
      <c r="H40" s="37" t="s">
        <v>48</v>
      </c>
      <c r="I40" s="37" t="s">
        <v>48</v>
      </c>
      <c r="J40" s="37" t="s">
        <v>48</v>
      </c>
      <c r="K40" s="40" t="str">
        <f>VLOOKUP(M40,'Complete dataset 2021-22'!M:N,2,FALSE)</f>
        <v>n/a</v>
      </c>
      <c r="M40" s="189" t="str">
        <f t="shared" si="0"/>
        <v>Electricity DistributionRottnest Island AuthorityNetwork ReliabilityNQR 3For each discrete area, the average length of interruptions of supply to customer premises - Perth CBD {Sch 1, section 11(a) of the NQ&amp;R Code}</v>
      </c>
      <c r="N40" s="190" t="str">
        <f t="shared" si="1"/>
        <v>n/a</v>
      </c>
    </row>
    <row r="41" spans="1:14" x14ac:dyDescent="0.35">
      <c r="A41" s="1" t="s">
        <v>12</v>
      </c>
      <c r="B41" s="1" t="s">
        <v>29</v>
      </c>
      <c r="C41" s="1" t="s">
        <v>114</v>
      </c>
      <c r="D41" s="1" t="s">
        <v>122</v>
      </c>
      <c r="E41" s="1" t="s">
        <v>124</v>
      </c>
      <c r="F41" s="37" t="s">
        <v>48</v>
      </c>
      <c r="G41" s="37" t="s">
        <v>48</v>
      </c>
      <c r="H41" s="37" t="s">
        <v>48</v>
      </c>
      <c r="I41" s="37" t="s">
        <v>48</v>
      </c>
      <c r="J41" s="37" t="s">
        <v>48</v>
      </c>
      <c r="K41" s="40" t="str">
        <f>VLOOKUP(M41,'Complete dataset 2021-22'!M:N,2,FALSE)</f>
        <v>n/a</v>
      </c>
      <c r="M41" s="189" t="str">
        <f t="shared" si="0"/>
        <v>Electricity DistributionRottnest Island AuthorityNetwork ReliabilityNQR 3For each discrete area, the average length of interruptions of supply to customer premises - Urban areas other than the Perth CBD {Sch 1, section 11(a) of the NQ&amp;R Code}</v>
      </c>
      <c r="N41" s="190" t="str">
        <f t="shared" si="1"/>
        <v>n/a</v>
      </c>
    </row>
    <row r="42" spans="1:14" x14ac:dyDescent="0.35">
      <c r="A42" s="1" t="s">
        <v>12</v>
      </c>
      <c r="B42" s="1" t="s">
        <v>29</v>
      </c>
      <c r="C42" s="1" t="s">
        <v>114</v>
      </c>
      <c r="D42" s="1" t="s">
        <v>122</v>
      </c>
      <c r="E42" s="1" t="s">
        <v>125</v>
      </c>
      <c r="F42" s="72">
        <v>386</v>
      </c>
      <c r="G42" s="178">
        <v>385</v>
      </c>
      <c r="H42" s="41">
        <v>64.63</v>
      </c>
      <c r="I42" s="41">
        <v>65.38</v>
      </c>
      <c r="J42" s="41">
        <v>61.96</v>
      </c>
      <c r="K42" s="40">
        <f>VLOOKUP(M42,'Complete dataset 2021-22'!M:N,2,FALSE)</f>
        <v>104.9</v>
      </c>
      <c r="M42" s="189" t="str">
        <f t="shared" si="0"/>
        <v>Electricity DistributionRottnest Island AuthorityNetwork ReliabilityNQR 3For each discrete area, the average length of interruptions of supply to customer premises - all other areas of the State {Sch 1, section 11(a) of the NQ&amp;R Code}</v>
      </c>
      <c r="N42" s="190">
        <f t="shared" si="1"/>
        <v>104.9</v>
      </c>
    </row>
    <row r="43" spans="1:14" x14ac:dyDescent="0.35">
      <c r="A43" s="1" t="s">
        <v>12</v>
      </c>
      <c r="B43" s="1" t="s">
        <v>29</v>
      </c>
      <c r="C43" s="1" t="s">
        <v>114</v>
      </c>
      <c r="D43" s="1" t="s">
        <v>126</v>
      </c>
      <c r="E43" s="1" t="s">
        <v>127</v>
      </c>
      <c r="F43" s="37" t="s">
        <v>48</v>
      </c>
      <c r="G43" s="37" t="s">
        <v>48</v>
      </c>
      <c r="H43" s="37" t="s">
        <v>48</v>
      </c>
      <c r="I43" s="37" t="s">
        <v>48</v>
      </c>
      <c r="J43" s="37" t="s">
        <v>48</v>
      </c>
      <c r="K43" s="40" t="str">
        <f>VLOOKUP(M43,'Complete dataset 2021-22'!M:N,2,FALSE)</f>
        <v>n/a</v>
      </c>
      <c r="M43" s="189" t="str">
        <f t="shared" si="0"/>
        <v>Electricity DistributionRottnest Island AuthorityNetwork ReliabilityNQR 4For each discrete area, the average number of interruptions of supply to customer premises - Perth CBD {Sch 1, section 11(b) of the NQ&amp;R Code}</v>
      </c>
      <c r="N43" s="190" t="str">
        <f t="shared" si="1"/>
        <v>n/a</v>
      </c>
    </row>
    <row r="44" spans="1:14" x14ac:dyDescent="0.35">
      <c r="A44" s="1" t="s">
        <v>12</v>
      </c>
      <c r="B44" s="1" t="s">
        <v>29</v>
      </c>
      <c r="C44" s="1" t="s">
        <v>114</v>
      </c>
      <c r="D44" s="1" t="s">
        <v>126</v>
      </c>
      <c r="E44" s="1" t="s">
        <v>128</v>
      </c>
      <c r="F44" s="37" t="s">
        <v>48</v>
      </c>
      <c r="G44" s="37" t="s">
        <v>48</v>
      </c>
      <c r="H44" s="37" t="s">
        <v>48</v>
      </c>
      <c r="I44" s="37" t="s">
        <v>48</v>
      </c>
      <c r="J44" s="37" t="s">
        <v>48</v>
      </c>
      <c r="K44" s="40" t="str">
        <f>VLOOKUP(M44,'Complete dataset 2021-22'!M:N,2,FALSE)</f>
        <v>n/a</v>
      </c>
      <c r="M44" s="189" t="str">
        <f t="shared" si="0"/>
        <v>Electricity DistributionRottnest Island AuthorityNetwork ReliabilityNQR 4For each discrete area, the average number of interruptions of supply to customer premises - Urban areas other than the Perth CBD {Sch 1, section 11(b) of the NQ&amp;R Code}</v>
      </c>
      <c r="N44" s="190" t="str">
        <f t="shared" si="1"/>
        <v>n/a</v>
      </c>
    </row>
    <row r="45" spans="1:14" x14ac:dyDescent="0.35">
      <c r="A45" s="1" t="s">
        <v>12</v>
      </c>
      <c r="B45" s="1" t="s">
        <v>29</v>
      </c>
      <c r="C45" s="1" t="s">
        <v>114</v>
      </c>
      <c r="D45" s="1" t="s">
        <v>126</v>
      </c>
      <c r="E45" s="1" t="s">
        <v>129</v>
      </c>
      <c r="F45" s="72">
        <v>6.37</v>
      </c>
      <c r="G45" s="178">
        <v>6.3</v>
      </c>
      <c r="H45" s="55">
        <v>7.33</v>
      </c>
      <c r="I45" s="55">
        <v>8.66</v>
      </c>
      <c r="J45" s="55">
        <v>5.26</v>
      </c>
      <c r="K45" s="40">
        <f>VLOOKUP(M45,'Complete dataset 2021-22'!M:N,2,FALSE)</f>
        <v>5.9</v>
      </c>
      <c r="M45" s="189" t="str">
        <f t="shared" si="0"/>
        <v>Electricity DistributionRottnest Island AuthorityNetwork ReliabilityNQR 4For each discrete area, the average number of interruptions of supply to customer premises - all other areas of the State {Sch 1, section 11(b) of the NQ&amp;R Code}</v>
      </c>
      <c r="N45" s="190">
        <f t="shared" si="1"/>
        <v>5.9</v>
      </c>
    </row>
    <row r="46" spans="1:14" x14ac:dyDescent="0.35">
      <c r="A46" s="1" t="s">
        <v>12</v>
      </c>
      <c r="B46" s="1" t="s">
        <v>29</v>
      </c>
      <c r="C46" s="1" t="s">
        <v>114</v>
      </c>
      <c r="D46" s="1" t="s">
        <v>130</v>
      </c>
      <c r="E46" s="43" t="s">
        <v>131</v>
      </c>
      <c r="F46" s="37" t="s">
        <v>48</v>
      </c>
      <c r="G46" s="37" t="s">
        <v>48</v>
      </c>
      <c r="H46" s="37" t="s">
        <v>48</v>
      </c>
      <c r="I46" s="37" t="s">
        <v>48</v>
      </c>
      <c r="J46" s="37" t="s">
        <v>48</v>
      </c>
      <c r="K46" s="40" t="str">
        <f>VLOOKUP(M46,'Complete dataset 2021-22'!M:N,2,FALSE)</f>
        <v>n/a</v>
      </c>
      <c r="M46" s="189" t="str">
        <f t="shared" si="0"/>
        <v>Electricity DistributionRottnest Island AuthorityNetwork ReliabilityNQR 5For each discrete area, the average percentage of time that electricity has been supplied to customer premises - Perth CBD {Sch 1, section 11(c) of the NQ&amp;R Code}</v>
      </c>
      <c r="N46" s="190" t="str">
        <f t="shared" si="1"/>
        <v>n/a</v>
      </c>
    </row>
    <row r="47" spans="1:14" x14ac:dyDescent="0.35">
      <c r="A47" s="1" t="s">
        <v>12</v>
      </c>
      <c r="B47" s="1" t="s">
        <v>29</v>
      </c>
      <c r="C47" s="1" t="s">
        <v>114</v>
      </c>
      <c r="D47" s="1" t="s">
        <v>130</v>
      </c>
      <c r="E47" s="43" t="s">
        <v>132</v>
      </c>
      <c r="F47" s="37" t="s">
        <v>48</v>
      </c>
      <c r="G47" s="37" t="s">
        <v>48</v>
      </c>
      <c r="H47" s="37" t="s">
        <v>48</v>
      </c>
      <c r="I47" s="37" t="s">
        <v>48</v>
      </c>
      <c r="J47" s="37" t="s">
        <v>48</v>
      </c>
      <c r="K47" s="40" t="s">
        <v>48</v>
      </c>
      <c r="M47" s="189" t="str">
        <f t="shared" si="0"/>
        <v>Electricity DistributionRottnest Island AuthorityNetwork ReliabilityNQR 5For each discrete area, the average percentage of time that electricity has been supplied to customer premises - Urban areas other than the Perth CBD {Sch 1, section 11(c) of the NQ&amp;R Code}</v>
      </c>
      <c r="N47" s="190" t="str">
        <f t="shared" si="1"/>
        <v>n/a</v>
      </c>
    </row>
    <row r="48" spans="1:14" x14ac:dyDescent="0.35">
      <c r="A48" s="1" t="s">
        <v>12</v>
      </c>
      <c r="B48" s="1" t="s">
        <v>29</v>
      </c>
      <c r="C48" s="1" t="s">
        <v>114</v>
      </c>
      <c r="D48" s="1" t="s">
        <v>130</v>
      </c>
      <c r="E48" s="43" t="s">
        <v>133</v>
      </c>
      <c r="F48" s="41">
        <v>99.41</v>
      </c>
      <c r="G48" s="41">
        <v>99.39</v>
      </c>
      <c r="H48" s="41">
        <v>99.4</v>
      </c>
      <c r="I48" s="41">
        <v>99.57</v>
      </c>
      <c r="J48" s="41">
        <v>99.65</v>
      </c>
      <c r="K48" s="40">
        <f>VLOOKUP(M48,'Complete dataset 2021-22'!M:N,2,FALSE)</f>
        <v>99.6</v>
      </c>
      <c r="M48" s="189" t="str">
        <f t="shared" si="0"/>
        <v>Electricity DistributionRottnest Island AuthorityNetwork ReliabilityNQR 5For each discrete area, the average percentage of time that electricity has been supplied to customer premises - All other areas of the State {Sch 1, section 11(c) of the NQ&amp;R Code}</v>
      </c>
      <c r="N48" s="190">
        <f t="shared" si="1"/>
        <v>99.6</v>
      </c>
    </row>
    <row r="49" spans="1:14" x14ac:dyDescent="0.35">
      <c r="A49" s="1" t="s">
        <v>12</v>
      </c>
      <c r="B49" s="1" t="s">
        <v>29</v>
      </c>
      <c r="C49" s="1" t="s">
        <v>114</v>
      </c>
      <c r="D49" s="1" t="s">
        <v>134</v>
      </c>
      <c r="E49" s="43" t="s">
        <v>135</v>
      </c>
      <c r="F49" s="37" t="s">
        <v>48</v>
      </c>
      <c r="G49" s="37" t="s">
        <v>48</v>
      </c>
      <c r="H49" s="37" t="s">
        <v>48</v>
      </c>
      <c r="I49" s="37" t="s">
        <v>48</v>
      </c>
      <c r="J49" s="37" t="s">
        <v>48</v>
      </c>
      <c r="K49" s="40" t="str">
        <f>VLOOKUP(M49,'Complete dataset 2021-22'!M:N,2,FALSE)</f>
        <v>n/a</v>
      </c>
      <c r="M49" s="189" t="str">
        <f t="shared" si="0"/>
        <v>Electricity DistributionRottnest Island AuthorityNetwork ReliabilityNQR 6For each discrete area, the average total length of all interruptions of supply to customer premises expressed in minutes - Perth CBD {Sch 1, section 11(d) of the NQ&amp;R Code}</v>
      </c>
      <c r="N49" s="190" t="str">
        <f t="shared" si="1"/>
        <v>n/a</v>
      </c>
    </row>
    <row r="50" spans="1:14" x14ac:dyDescent="0.35">
      <c r="A50" s="1" t="s">
        <v>12</v>
      </c>
      <c r="B50" s="1" t="s">
        <v>29</v>
      </c>
      <c r="C50" s="1" t="s">
        <v>114</v>
      </c>
      <c r="D50" s="1" t="s">
        <v>134</v>
      </c>
      <c r="E50" s="43" t="s">
        <v>136</v>
      </c>
      <c r="F50" s="37" t="s">
        <v>48</v>
      </c>
      <c r="G50" s="37" t="s">
        <v>48</v>
      </c>
      <c r="H50" s="37" t="s">
        <v>48</v>
      </c>
      <c r="I50" s="37" t="s">
        <v>48</v>
      </c>
      <c r="J50" s="37" t="s">
        <v>48</v>
      </c>
      <c r="K50" s="40" t="s">
        <v>48</v>
      </c>
      <c r="M50" s="189" t="str">
        <f t="shared" si="0"/>
        <v>Electricity DistributionRottnest Island AuthorityNetwork ReliabilityNQR 6For each discrete area, the average total length of all interruptions of supply to customer premises expressed in minutes - Urban areas other than the Perth CBD {Sch 1, section 11(d) of the NQ&amp;R Code}</v>
      </c>
      <c r="N50" s="190" t="str">
        <f t="shared" si="1"/>
        <v>n/a</v>
      </c>
    </row>
    <row r="51" spans="1:14" x14ac:dyDescent="0.35">
      <c r="A51" s="1" t="s">
        <v>12</v>
      </c>
      <c r="B51" s="1" t="s">
        <v>29</v>
      </c>
      <c r="C51" s="1" t="s">
        <v>114</v>
      </c>
      <c r="D51" s="1" t="s">
        <v>134</v>
      </c>
      <c r="E51" s="43" t="s">
        <v>137</v>
      </c>
      <c r="F51" s="41">
        <v>386.08</v>
      </c>
      <c r="G51" s="55">
        <v>385.07</v>
      </c>
      <c r="H51" s="55">
        <v>499.64</v>
      </c>
      <c r="I51" s="55">
        <v>629.75</v>
      </c>
      <c r="J51" s="55">
        <v>395.53</v>
      </c>
      <c r="K51" s="40">
        <v>402.4</v>
      </c>
      <c r="L51" s="179"/>
      <c r="M51" s="189" t="str">
        <f t="shared" si="0"/>
        <v>Electricity DistributionRottnest Island AuthorityNetwork ReliabilityNQR 6For each discrete area, the average total length of all interruptions of supply to customer premises expressed in minutes - all other areas of the State {Sch 1, section 11(d) of the NQ&amp;R Code}</v>
      </c>
      <c r="N51" s="190">
        <f t="shared" si="1"/>
        <v>402.4</v>
      </c>
    </row>
    <row r="52" spans="1:14" x14ac:dyDescent="0.35">
      <c r="A52" s="1" t="s">
        <v>12</v>
      </c>
      <c r="B52" s="1" t="s">
        <v>29</v>
      </c>
      <c r="C52" s="1" t="s">
        <v>114</v>
      </c>
      <c r="D52" s="1" t="s">
        <v>138</v>
      </c>
      <c r="E52" s="43" t="s">
        <v>139</v>
      </c>
      <c r="F52" s="170">
        <v>1077.0999999999999</v>
      </c>
      <c r="G52" s="37">
        <v>58.5</v>
      </c>
      <c r="H52" s="37">
        <v>519.79999999999995</v>
      </c>
      <c r="I52" s="37">
        <v>864.1</v>
      </c>
      <c r="J52" s="37">
        <v>127</v>
      </c>
      <c r="K52" s="40">
        <f>VLOOKUP(M52,'Complete dataset 2021-22'!M:N,2,FALSE)</f>
        <v>98.8</v>
      </c>
      <c r="L52" s="179"/>
      <c r="M52" s="189" t="str">
        <f t="shared" si="0"/>
        <v>Electricity DistributionRottnest Island AuthorityNetwork ReliabilityNQR 7Overall distribution network SAIDI - Total Network</v>
      </c>
      <c r="N52" s="190">
        <f t="shared" si="1"/>
        <v>98.8</v>
      </c>
    </row>
    <row r="53" spans="1:14" x14ac:dyDescent="0.35">
      <c r="A53" s="1" t="s">
        <v>12</v>
      </c>
      <c r="B53" s="1" t="s">
        <v>29</v>
      </c>
      <c r="C53" s="1" t="s">
        <v>114</v>
      </c>
      <c r="D53" s="1" t="s">
        <v>138</v>
      </c>
      <c r="E53" s="43" t="s">
        <v>140</v>
      </c>
      <c r="F53" s="37" t="s">
        <v>48</v>
      </c>
      <c r="G53" s="37" t="s">
        <v>48</v>
      </c>
      <c r="H53" s="37" t="s">
        <v>48</v>
      </c>
      <c r="I53" s="37" t="s">
        <v>48</v>
      </c>
      <c r="J53" s="37" t="s">
        <v>48</v>
      </c>
      <c r="K53" s="40" t="str">
        <f>VLOOKUP(M53,'Complete dataset 2021-22'!M:N,2,FALSE)</f>
        <v>n/a</v>
      </c>
      <c r="M53" s="189" t="str">
        <f t="shared" si="0"/>
        <v>Electricity DistributionRottnest Island AuthorityNetwork ReliabilityNQR 7Overall distribution network SAIDI - CBD</v>
      </c>
      <c r="N53" s="190" t="str">
        <f t="shared" si="1"/>
        <v>n/a</v>
      </c>
    </row>
    <row r="54" spans="1:14" x14ac:dyDescent="0.35">
      <c r="A54" s="1" t="s">
        <v>12</v>
      </c>
      <c r="B54" s="1" t="s">
        <v>29</v>
      </c>
      <c r="C54" s="1" t="s">
        <v>114</v>
      </c>
      <c r="D54" s="1" t="s">
        <v>138</v>
      </c>
      <c r="E54" s="43" t="s">
        <v>141</v>
      </c>
      <c r="F54" s="37" t="s">
        <v>48</v>
      </c>
      <c r="G54" s="37" t="s">
        <v>48</v>
      </c>
      <c r="H54" s="37" t="s">
        <v>48</v>
      </c>
      <c r="I54" s="37" t="s">
        <v>48</v>
      </c>
      <c r="J54" s="37" t="s">
        <v>48</v>
      </c>
      <c r="K54" s="40" t="str">
        <f>VLOOKUP(M54,'Complete dataset 2021-22'!M:N,2,FALSE)</f>
        <v>n/a</v>
      </c>
      <c r="M54" s="189" t="str">
        <f t="shared" si="0"/>
        <v>Electricity DistributionRottnest Island AuthorityNetwork ReliabilityNQR 7Overall distribution network SAIDI - Urban</v>
      </c>
      <c r="N54" s="190" t="str">
        <f t="shared" si="1"/>
        <v>n/a</v>
      </c>
    </row>
    <row r="55" spans="1:14" x14ac:dyDescent="0.35">
      <c r="A55" s="1" t="s">
        <v>12</v>
      </c>
      <c r="B55" s="1" t="s">
        <v>29</v>
      </c>
      <c r="C55" s="1" t="s">
        <v>114</v>
      </c>
      <c r="D55" s="1" t="s">
        <v>138</v>
      </c>
      <c r="E55" s="43" t="s">
        <v>142</v>
      </c>
      <c r="F55" s="170">
        <v>1077.0999999999999</v>
      </c>
      <c r="G55" s="40">
        <v>58.5</v>
      </c>
      <c r="H55" s="40">
        <v>519.79999999999995</v>
      </c>
      <c r="I55" s="40">
        <v>864.1</v>
      </c>
      <c r="J55" s="40">
        <v>127</v>
      </c>
      <c r="K55" s="40">
        <f>VLOOKUP(M55,'Complete dataset 2021-22'!M:N,2,FALSE)</f>
        <v>98.8</v>
      </c>
      <c r="L55" s="179"/>
      <c r="M55" s="189" t="str">
        <f t="shared" si="0"/>
        <v>Electricity DistributionRottnest Island AuthorityNetwork ReliabilityNQR 7Overall distribution network SAIDI - Short Rural</v>
      </c>
      <c r="N55" s="190">
        <f t="shared" si="1"/>
        <v>98.8</v>
      </c>
    </row>
    <row r="56" spans="1:14" x14ac:dyDescent="0.35">
      <c r="A56" s="1" t="s">
        <v>12</v>
      </c>
      <c r="B56" s="1" t="s">
        <v>29</v>
      </c>
      <c r="C56" s="1" t="s">
        <v>114</v>
      </c>
      <c r="D56" s="1" t="s">
        <v>138</v>
      </c>
      <c r="E56" s="43" t="s">
        <v>143</v>
      </c>
      <c r="F56" s="37" t="s">
        <v>48</v>
      </c>
      <c r="G56" s="37" t="s">
        <v>48</v>
      </c>
      <c r="H56" s="37" t="s">
        <v>48</v>
      </c>
      <c r="I56" s="37" t="s">
        <v>48</v>
      </c>
      <c r="J56" s="37" t="s">
        <v>48</v>
      </c>
      <c r="K56" s="40">
        <f>VLOOKUP(M56,'Complete dataset 2021-22'!M:N,2,FALSE)</f>
        <v>0</v>
      </c>
      <c r="M56" s="189" t="str">
        <f t="shared" si="0"/>
        <v>Electricity DistributionRottnest Island AuthorityNetwork ReliabilityNQR 7Overall distribution network SAIDI - Long Rural</v>
      </c>
      <c r="N56" s="190">
        <f t="shared" si="1"/>
        <v>0</v>
      </c>
    </row>
    <row r="57" spans="1:14" x14ac:dyDescent="0.35">
      <c r="A57" s="1" t="s">
        <v>12</v>
      </c>
      <c r="B57" s="1" t="s">
        <v>29</v>
      </c>
      <c r="C57" s="1" t="s">
        <v>114</v>
      </c>
      <c r="D57" s="1" t="s">
        <v>144</v>
      </c>
      <c r="E57" s="43" t="s">
        <v>145</v>
      </c>
      <c r="F57" s="37">
        <v>0</v>
      </c>
      <c r="G57" s="40">
        <v>0</v>
      </c>
      <c r="H57" s="40">
        <v>0</v>
      </c>
      <c r="I57" s="40">
        <v>0</v>
      </c>
      <c r="J57" s="40">
        <v>0</v>
      </c>
      <c r="K57" s="40">
        <f>VLOOKUP(M57,'Complete dataset 2021-22'!M:N,2,FALSE)</f>
        <v>0</v>
      </c>
      <c r="M57" s="189" t="str">
        <f t="shared" si="0"/>
        <v>Electricity DistributionRottnest Island AuthorityNetwork ReliabilityNQR 10Normalised distribution network SAIDI - Total Network</v>
      </c>
      <c r="N57" s="190">
        <f t="shared" si="1"/>
        <v>0</v>
      </c>
    </row>
    <row r="58" spans="1:14" x14ac:dyDescent="0.35">
      <c r="A58" s="1" t="s">
        <v>12</v>
      </c>
      <c r="B58" s="1" t="s">
        <v>29</v>
      </c>
      <c r="C58" s="1" t="s">
        <v>114</v>
      </c>
      <c r="D58" s="1" t="s">
        <v>144</v>
      </c>
      <c r="E58" s="43" t="s">
        <v>146</v>
      </c>
      <c r="F58" s="37" t="s">
        <v>48</v>
      </c>
      <c r="G58" s="37" t="s">
        <v>48</v>
      </c>
      <c r="H58" s="37" t="s">
        <v>48</v>
      </c>
      <c r="I58" s="37" t="s">
        <v>48</v>
      </c>
      <c r="J58" s="37" t="s">
        <v>48</v>
      </c>
      <c r="K58" s="40" t="str">
        <f>VLOOKUP(M58,'Complete dataset 2021-22'!M:N,2,FALSE)</f>
        <v>n/a</v>
      </c>
      <c r="M58" s="189" t="str">
        <f t="shared" si="0"/>
        <v>Electricity DistributionRottnest Island AuthorityNetwork ReliabilityNQR 10Normalised distribution network SAIDI - CBD</v>
      </c>
      <c r="N58" s="190" t="str">
        <f t="shared" si="1"/>
        <v>n/a</v>
      </c>
    </row>
    <row r="59" spans="1:14" x14ac:dyDescent="0.35">
      <c r="A59" s="1" t="s">
        <v>12</v>
      </c>
      <c r="B59" s="1" t="s">
        <v>29</v>
      </c>
      <c r="C59" s="1" t="s">
        <v>114</v>
      </c>
      <c r="D59" s="1" t="s">
        <v>144</v>
      </c>
      <c r="E59" s="43" t="s">
        <v>147</v>
      </c>
      <c r="F59" s="37" t="s">
        <v>48</v>
      </c>
      <c r="G59" s="37" t="s">
        <v>48</v>
      </c>
      <c r="H59" s="37" t="s">
        <v>48</v>
      </c>
      <c r="I59" s="37" t="s">
        <v>48</v>
      </c>
      <c r="J59" s="37" t="s">
        <v>48</v>
      </c>
      <c r="K59" s="40" t="str">
        <f>VLOOKUP(M59,'Complete dataset 2021-22'!M:N,2,FALSE)</f>
        <v>n/a</v>
      </c>
      <c r="M59" s="189" t="str">
        <f t="shared" si="0"/>
        <v>Electricity DistributionRottnest Island AuthorityNetwork ReliabilityNQR 10Normalised distribution network SAIDI - Urban</v>
      </c>
      <c r="N59" s="190" t="str">
        <f t="shared" si="1"/>
        <v>n/a</v>
      </c>
    </row>
    <row r="60" spans="1:14" x14ac:dyDescent="0.35">
      <c r="A60" s="1" t="s">
        <v>12</v>
      </c>
      <c r="B60" s="1" t="s">
        <v>29</v>
      </c>
      <c r="C60" s="1" t="s">
        <v>114</v>
      </c>
      <c r="D60" s="1" t="s">
        <v>144</v>
      </c>
      <c r="E60" s="43" t="s">
        <v>148</v>
      </c>
      <c r="F60" s="37">
        <v>0</v>
      </c>
      <c r="G60" s="40">
        <v>0</v>
      </c>
      <c r="H60" s="40">
        <v>0</v>
      </c>
      <c r="I60" s="40">
        <v>0</v>
      </c>
      <c r="J60" s="40">
        <v>0</v>
      </c>
      <c r="K60" s="40">
        <f>VLOOKUP(M60,'Complete dataset 2021-22'!M:N,2,FALSE)</f>
        <v>0</v>
      </c>
      <c r="M60" s="189" t="str">
        <f t="shared" si="0"/>
        <v>Electricity DistributionRottnest Island AuthorityNetwork ReliabilityNQR 10Normalised distribution network SAIDI - Short Rural</v>
      </c>
      <c r="N60" s="190">
        <f t="shared" si="1"/>
        <v>0</v>
      </c>
    </row>
    <row r="61" spans="1:14" x14ac:dyDescent="0.35">
      <c r="A61" s="1" t="s">
        <v>12</v>
      </c>
      <c r="B61" s="1" t="s">
        <v>29</v>
      </c>
      <c r="C61" s="1" t="s">
        <v>114</v>
      </c>
      <c r="D61" s="1" t="s">
        <v>144</v>
      </c>
      <c r="E61" s="43" t="s">
        <v>149</v>
      </c>
      <c r="F61" s="37" t="s">
        <v>48</v>
      </c>
      <c r="G61" s="37" t="s">
        <v>48</v>
      </c>
      <c r="H61" s="37" t="s">
        <v>48</v>
      </c>
      <c r="I61" s="37" t="s">
        <v>48</v>
      </c>
      <c r="J61" s="37" t="s">
        <v>48</v>
      </c>
      <c r="K61" s="40" t="str">
        <f>VLOOKUP(M61,'Complete dataset 2021-22'!M:N,2,FALSE)</f>
        <v>n/a</v>
      </c>
      <c r="M61" s="189" t="str">
        <f t="shared" si="0"/>
        <v>Electricity DistributionRottnest Island AuthorityNetwork ReliabilityNQR 10Normalised distribution network SAIDI - Long Rural</v>
      </c>
      <c r="N61" s="190" t="str">
        <f t="shared" si="1"/>
        <v>n/a</v>
      </c>
    </row>
    <row r="62" spans="1:14" x14ac:dyDescent="0.35">
      <c r="A62" s="1" t="s">
        <v>12</v>
      </c>
      <c r="B62" s="1" t="s">
        <v>29</v>
      </c>
      <c r="C62" s="1" t="s">
        <v>114</v>
      </c>
      <c r="D62" s="1" t="s">
        <v>150</v>
      </c>
      <c r="E62" s="1" t="s">
        <v>151</v>
      </c>
      <c r="F62" s="41">
        <v>15.94</v>
      </c>
      <c r="G62" s="41">
        <v>3.14</v>
      </c>
      <c r="H62" s="41">
        <v>6.5</v>
      </c>
      <c r="I62" s="41">
        <v>9.02</v>
      </c>
      <c r="J62" s="41">
        <v>2.36</v>
      </c>
      <c r="K62" s="40">
        <f>VLOOKUP(M62,'Complete dataset 2021-22'!M:N,2,FALSE)</f>
        <v>4.7699999999999996</v>
      </c>
      <c r="M62" s="189" t="str">
        <f t="shared" si="0"/>
        <v>Electricity DistributionRottnest Island AuthorityNetwork ReliabilityNQR 11Overall distribution network SAIFI - Total Network</v>
      </c>
      <c r="N62" s="190">
        <f t="shared" si="1"/>
        <v>4.7699999999999996</v>
      </c>
    </row>
    <row r="63" spans="1:14" x14ac:dyDescent="0.35">
      <c r="A63" s="1" t="s">
        <v>12</v>
      </c>
      <c r="B63" s="1" t="s">
        <v>29</v>
      </c>
      <c r="C63" s="1" t="s">
        <v>114</v>
      </c>
      <c r="D63" s="1" t="s">
        <v>150</v>
      </c>
      <c r="E63" s="1" t="s">
        <v>152</v>
      </c>
      <c r="F63" s="37" t="s">
        <v>48</v>
      </c>
      <c r="G63" s="37" t="s">
        <v>48</v>
      </c>
      <c r="H63" s="37" t="s">
        <v>48</v>
      </c>
      <c r="I63" s="37" t="s">
        <v>48</v>
      </c>
      <c r="J63" s="37" t="s">
        <v>48</v>
      </c>
      <c r="K63" s="40" t="str">
        <f>VLOOKUP(M63,'Complete dataset 2021-22'!M:N,2,FALSE)</f>
        <v>n/a</v>
      </c>
      <c r="M63" s="189" t="str">
        <f t="shared" si="0"/>
        <v>Electricity DistributionRottnest Island AuthorityNetwork ReliabilityNQR 11Overall distribution network SAIFI - CBD</v>
      </c>
      <c r="N63" s="190" t="str">
        <f t="shared" si="1"/>
        <v>n/a</v>
      </c>
    </row>
    <row r="64" spans="1:14" x14ac:dyDescent="0.35">
      <c r="A64" s="1" t="s">
        <v>12</v>
      </c>
      <c r="B64" s="1" t="s">
        <v>29</v>
      </c>
      <c r="C64" s="1" t="s">
        <v>114</v>
      </c>
      <c r="D64" s="1" t="s">
        <v>150</v>
      </c>
      <c r="E64" s="1" t="s">
        <v>153</v>
      </c>
      <c r="F64" s="37" t="s">
        <v>48</v>
      </c>
      <c r="G64" s="37" t="s">
        <v>48</v>
      </c>
      <c r="H64" s="37" t="s">
        <v>48</v>
      </c>
      <c r="I64" s="37" t="s">
        <v>48</v>
      </c>
      <c r="J64" s="37" t="s">
        <v>48</v>
      </c>
      <c r="K64" s="40" t="str">
        <f>VLOOKUP(M64,'Complete dataset 2021-22'!M:N,2,FALSE)</f>
        <v>n/a</v>
      </c>
      <c r="M64" s="189" t="str">
        <f t="shared" si="0"/>
        <v>Electricity DistributionRottnest Island AuthorityNetwork ReliabilityNQR 11Overall distribution network SAIFI - Urban</v>
      </c>
      <c r="N64" s="190" t="str">
        <f t="shared" si="1"/>
        <v>n/a</v>
      </c>
    </row>
    <row r="65" spans="1:17" x14ac:dyDescent="0.35">
      <c r="A65" s="1" t="s">
        <v>12</v>
      </c>
      <c r="B65" s="1" t="s">
        <v>29</v>
      </c>
      <c r="C65" s="1" t="s">
        <v>114</v>
      </c>
      <c r="D65" s="1" t="s">
        <v>150</v>
      </c>
      <c r="E65" s="1" t="s">
        <v>154</v>
      </c>
      <c r="F65" s="41">
        <v>15.94</v>
      </c>
      <c r="G65" s="41">
        <v>3.14</v>
      </c>
      <c r="H65" s="41">
        <v>6.5</v>
      </c>
      <c r="I65" s="41">
        <v>9.02</v>
      </c>
      <c r="J65" s="41">
        <v>2.36</v>
      </c>
      <c r="K65" s="40">
        <f>VLOOKUP(M65,'Complete dataset 2021-22'!M:N,2,FALSE)</f>
        <v>4.7699999999999996</v>
      </c>
      <c r="L65" s="16"/>
      <c r="M65" s="189" t="str">
        <f t="shared" si="0"/>
        <v>Electricity DistributionRottnest Island AuthorityNetwork ReliabilityNQR 11Overall distribution network SAIFI - Short Rural</v>
      </c>
      <c r="N65" s="190">
        <f t="shared" si="1"/>
        <v>4.7699999999999996</v>
      </c>
      <c r="O65" s="16"/>
      <c r="P65" s="16"/>
      <c r="Q65" s="16"/>
    </row>
    <row r="66" spans="1:17" x14ac:dyDescent="0.35">
      <c r="A66" s="1" t="s">
        <v>12</v>
      </c>
      <c r="B66" s="1" t="s">
        <v>29</v>
      </c>
      <c r="C66" s="1" t="s">
        <v>114</v>
      </c>
      <c r="D66" s="1" t="s">
        <v>150</v>
      </c>
      <c r="E66" s="1" t="s">
        <v>155</v>
      </c>
      <c r="F66" s="37" t="s">
        <v>48</v>
      </c>
      <c r="G66" s="37" t="s">
        <v>48</v>
      </c>
      <c r="H66" s="37" t="s">
        <v>48</v>
      </c>
      <c r="I66" s="37" t="s">
        <v>48</v>
      </c>
      <c r="J66" s="37" t="s">
        <v>48</v>
      </c>
      <c r="K66" s="40" t="str">
        <f>VLOOKUP(M66,'Complete dataset 2021-22'!M:N,2,FALSE)</f>
        <v>n/a</v>
      </c>
      <c r="M66" s="189" t="str">
        <f t="shared" si="0"/>
        <v>Electricity DistributionRottnest Island AuthorityNetwork ReliabilityNQR 11Overall distribution network SAIFI - Long Rural</v>
      </c>
      <c r="N66" s="190" t="str">
        <f t="shared" si="1"/>
        <v>n/a</v>
      </c>
    </row>
    <row r="67" spans="1:17" x14ac:dyDescent="0.35">
      <c r="A67" s="1" t="s">
        <v>12</v>
      </c>
      <c r="B67" s="1" t="s">
        <v>29</v>
      </c>
      <c r="C67" s="1" t="s">
        <v>114</v>
      </c>
      <c r="D67" s="1" t="s">
        <v>156</v>
      </c>
      <c r="E67" s="1" t="s">
        <v>157</v>
      </c>
      <c r="F67" s="41">
        <v>0</v>
      </c>
      <c r="G67" s="41">
        <v>0</v>
      </c>
      <c r="H67" s="41">
        <v>0</v>
      </c>
      <c r="I67" s="55">
        <v>0</v>
      </c>
      <c r="J67" s="55">
        <v>0</v>
      </c>
      <c r="K67" s="40">
        <f>VLOOKUP(M67,'Complete dataset 2021-22'!M:N,2,FALSE)</f>
        <v>0</v>
      </c>
      <c r="M67" s="189" t="str">
        <f t="shared" ref="M67:M130" si="2">A67&amp;B67&amp;C67&amp;D67&amp;E67</f>
        <v>Electricity DistributionRottnest Island AuthorityNetwork ReliabilityNQR 14Normalised distribution network SAIFI - Total Network</v>
      </c>
      <c r="N67" s="190">
        <f t="shared" ref="N67:N130" si="3">K67</f>
        <v>0</v>
      </c>
    </row>
    <row r="68" spans="1:17" x14ac:dyDescent="0.35">
      <c r="A68" s="1" t="s">
        <v>12</v>
      </c>
      <c r="B68" s="1" t="s">
        <v>29</v>
      </c>
      <c r="C68" s="1" t="s">
        <v>114</v>
      </c>
      <c r="D68" s="1" t="s">
        <v>156</v>
      </c>
      <c r="E68" s="1" t="s">
        <v>158</v>
      </c>
      <c r="F68" s="37" t="s">
        <v>48</v>
      </c>
      <c r="G68" s="37" t="s">
        <v>48</v>
      </c>
      <c r="H68" s="37" t="s">
        <v>48</v>
      </c>
      <c r="I68" s="37" t="s">
        <v>48</v>
      </c>
      <c r="J68" s="37" t="s">
        <v>48</v>
      </c>
      <c r="K68" s="40" t="str">
        <f>VLOOKUP(M68,'Complete dataset 2021-22'!M:N,2,FALSE)</f>
        <v>n/a</v>
      </c>
      <c r="M68" s="189" t="str">
        <f t="shared" si="2"/>
        <v>Electricity DistributionRottnest Island AuthorityNetwork ReliabilityNQR 14Normalised distribution network SAIFI - CBD</v>
      </c>
      <c r="N68" s="190" t="str">
        <f t="shared" si="3"/>
        <v>n/a</v>
      </c>
    </row>
    <row r="69" spans="1:17" x14ac:dyDescent="0.35">
      <c r="A69" s="1" t="s">
        <v>12</v>
      </c>
      <c r="B69" s="1" t="s">
        <v>29</v>
      </c>
      <c r="C69" s="1" t="s">
        <v>114</v>
      </c>
      <c r="D69" s="1" t="s">
        <v>156</v>
      </c>
      <c r="E69" s="1" t="s">
        <v>159</v>
      </c>
      <c r="F69" s="37" t="s">
        <v>48</v>
      </c>
      <c r="G69" s="37" t="s">
        <v>48</v>
      </c>
      <c r="H69" s="37" t="s">
        <v>48</v>
      </c>
      <c r="I69" s="37" t="s">
        <v>48</v>
      </c>
      <c r="J69" s="37" t="s">
        <v>48</v>
      </c>
      <c r="K69" s="40" t="str">
        <f>VLOOKUP(M69,'Complete dataset 2021-22'!M:N,2,FALSE)</f>
        <v>n/a</v>
      </c>
      <c r="M69" s="189" t="str">
        <f t="shared" si="2"/>
        <v>Electricity DistributionRottnest Island AuthorityNetwork ReliabilityNQR 14Normalised distribution network SAIFI - Urban</v>
      </c>
      <c r="N69" s="190" t="str">
        <f t="shared" si="3"/>
        <v>n/a</v>
      </c>
    </row>
    <row r="70" spans="1:17" x14ac:dyDescent="0.35">
      <c r="A70" s="1" t="s">
        <v>12</v>
      </c>
      <c r="B70" s="1" t="s">
        <v>29</v>
      </c>
      <c r="C70" s="1" t="s">
        <v>114</v>
      </c>
      <c r="D70" s="1" t="s">
        <v>156</v>
      </c>
      <c r="E70" s="1" t="s">
        <v>160</v>
      </c>
      <c r="F70" s="41">
        <v>0</v>
      </c>
      <c r="G70" s="41">
        <v>0</v>
      </c>
      <c r="H70" s="41">
        <v>0</v>
      </c>
      <c r="I70" s="55">
        <v>0</v>
      </c>
      <c r="J70" s="55">
        <v>0</v>
      </c>
      <c r="K70" s="40">
        <f>VLOOKUP(M70,'Complete dataset 2021-22'!M:N,2,FALSE)</f>
        <v>0</v>
      </c>
      <c r="M70" s="189" t="str">
        <f t="shared" si="2"/>
        <v>Electricity DistributionRottnest Island AuthorityNetwork ReliabilityNQR 14Normalised distribution network SAIFI - Short Rural</v>
      </c>
      <c r="N70" s="190">
        <f t="shared" si="3"/>
        <v>0</v>
      </c>
    </row>
    <row r="71" spans="1:17" x14ac:dyDescent="0.35">
      <c r="A71" s="1" t="s">
        <v>12</v>
      </c>
      <c r="B71" s="1" t="s">
        <v>29</v>
      </c>
      <c r="C71" s="1" t="s">
        <v>114</v>
      </c>
      <c r="D71" s="1" t="s">
        <v>156</v>
      </c>
      <c r="E71" s="1" t="s">
        <v>161</v>
      </c>
      <c r="F71" s="37" t="s">
        <v>48</v>
      </c>
      <c r="G71" s="37" t="s">
        <v>48</v>
      </c>
      <c r="H71" s="37" t="s">
        <v>48</v>
      </c>
      <c r="I71" s="37" t="s">
        <v>48</v>
      </c>
      <c r="J71" s="37" t="s">
        <v>48</v>
      </c>
      <c r="K71" s="40" t="str">
        <f>VLOOKUP(M71,'Complete dataset 2021-22'!M:N,2,FALSE)</f>
        <v>n/a</v>
      </c>
      <c r="M71" s="189" t="str">
        <f t="shared" si="2"/>
        <v>Electricity DistributionRottnest Island AuthorityNetwork ReliabilityNQR 14Normalised distribution network SAIFI - Long Rural</v>
      </c>
      <c r="N71" s="190" t="str">
        <f t="shared" si="3"/>
        <v>n/a</v>
      </c>
    </row>
    <row r="72" spans="1:17" x14ac:dyDescent="0.35">
      <c r="A72" s="1" t="s">
        <v>12</v>
      </c>
      <c r="B72" s="1" t="s">
        <v>30</v>
      </c>
      <c r="C72" s="1" t="s">
        <v>114</v>
      </c>
      <c r="D72" s="1" t="s">
        <v>115</v>
      </c>
      <c r="E72" s="1" t="s">
        <v>116</v>
      </c>
      <c r="F72" s="68">
        <v>43794</v>
      </c>
      <c r="G72" s="77">
        <v>70490</v>
      </c>
      <c r="H72" s="66">
        <v>37599</v>
      </c>
      <c r="I72" s="66">
        <v>98159</v>
      </c>
      <c r="J72" s="66">
        <v>69955</v>
      </c>
      <c r="K72" s="40">
        <f>VLOOKUP(M72,'Complete dataset 2021-22'!M:N,2,FALSE)</f>
        <v>82939</v>
      </c>
      <c r="M72" s="189" t="str">
        <f t="shared" si="2"/>
        <v>Electricity DistributionWestern PowerNetwork ReliabilityNQR 1The number of premises of small use customers to which the supply of electricity has been interrupted for more than 12 hours continuously {Sch 1, section 5(a) of the NQ&amp;R Code}</v>
      </c>
      <c r="N72" s="190">
        <f t="shared" si="3"/>
        <v>82939</v>
      </c>
    </row>
    <row r="73" spans="1:17" x14ac:dyDescent="0.35">
      <c r="A73" s="1" t="s">
        <v>12</v>
      </c>
      <c r="B73" s="1" t="s">
        <v>30</v>
      </c>
      <c r="C73" s="1" t="s">
        <v>114</v>
      </c>
      <c r="D73" s="1" t="s">
        <v>118</v>
      </c>
      <c r="E73" s="1" t="s">
        <v>119</v>
      </c>
      <c r="F73" s="78">
        <v>7166</v>
      </c>
      <c r="G73" s="69">
        <v>1478</v>
      </c>
      <c r="H73" s="66">
        <v>1266</v>
      </c>
      <c r="I73" s="66">
        <v>15808</v>
      </c>
      <c r="J73" s="66">
        <v>1323</v>
      </c>
      <c r="K73" s="40">
        <f>VLOOKUP(M73,'Complete dataset 2021-22'!M:N,2,FALSE)</f>
        <v>4364</v>
      </c>
      <c r="M73" s="189" t="str">
        <f t="shared" si="2"/>
        <v>Electricity DistributionWestern PowerNetwork ReliabilityNQR 2The number of premises of small use customers to which the supply of electricity has been interrupted more than 9 times in a year {Sch 1, section 5(b) and section 12(1)(a) of the NQ&amp;R Code}</v>
      </c>
      <c r="N73" s="190">
        <f t="shared" si="3"/>
        <v>4364</v>
      </c>
    </row>
    <row r="74" spans="1:17" x14ac:dyDescent="0.35">
      <c r="A74" s="1" t="s">
        <v>12</v>
      </c>
      <c r="B74" s="1" t="s">
        <v>30</v>
      </c>
      <c r="C74" s="1" t="s">
        <v>114</v>
      </c>
      <c r="D74" s="1" t="s">
        <v>118</v>
      </c>
      <c r="E74" s="1" t="s">
        <v>120</v>
      </c>
      <c r="F74" s="79">
        <v>3344</v>
      </c>
      <c r="G74" s="69">
        <v>3172</v>
      </c>
      <c r="H74" s="66">
        <v>2569</v>
      </c>
      <c r="I74" s="66">
        <v>3722</v>
      </c>
      <c r="J74" s="66">
        <v>623</v>
      </c>
      <c r="K74" s="40">
        <f>VLOOKUP(M74,'Complete dataset 2021-22'!M:N,2,FALSE)</f>
        <v>5558</v>
      </c>
      <c r="M74" s="189" t="str">
        <f t="shared" si="2"/>
        <v>Electricity DistributionWestern PowerNetwork ReliabilityNQR 2The number of premises of small use customers to which the supply of electricity has been interrupted more than 16 times in a year {Sch 1, section 5(b) and section 12(1)(b) of the NQ&amp;R Code}</v>
      </c>
      <c r="N74" s="190">
        <f t="shared" si="3"/>
        <v>5558</v>
      </c>
      <c r="O74" s="49"/>
      <c r="P74" s="49"/>
      <c r="Q74" s="49"/>
    </row>
    <row r="75" spans="1:17" x14ac:dyDescent="0.35">
      <c r="A75" s="1" t="s">
        <v>12</v>
      </c>
      <c r="B75" s="1" t="s">
        <v>30</v>
      </c>
      <c r="C75" s="1" t="s">
        <v>114</v>
      </c>
      <c r="D75" s="43" t="s">
        <v>122</v>
      </c>
      <c r="E75" s="43" t="s">
        <v>123</v>
      </c>
      <c r="F75" s="37">
        <v>167</v>
      </c>
      <c r="G75" s="37">
        <v>154</v>
      </c>
      <c r="H75" s="37">
        <v>158</v>
      </c>
      <c r="I75" s="37">
        <v>148</v>
      </c>
      <c r="J75" s="37">
        <v>187</v>
      </c>
      <c r="K75" s="40">
        <f>VLOOKUP(M75,'Complete dataset 2021-22'!M:N,2,FALSE)</f>
        <v>148</v>
      </c>
      <c r="M75" s="189" t="str">
        <f t="shared" si="2"/>
        <v>Electricity DistributionWestern PowerNetwork ReliabilityNQR 3For each discrete area, the average length of interruptions of supply to customer premises - Perth CBD {Sch 1, section 11(a) of the NQ&amp;R Code}</v>
      </c>
      <c r="N75" s="190">
        <f t="shared" si="3"/>
        <v>148</v>
      </c>
      <c r="O75" s="53"/>
      <c r="P75" s="61"/>
      <c r="Q75" s="61"/>
    </row>
    <row r="76" spans="1:17" x14ac:dyDescent="0.35">
      <c r="A76" s="1" t="s">
        <v>12</v>
      </c>
      <c r="B76" s="1" t="s">
        <v>30</v>
      </c>
      <c r="C76" s="1" t="s">
        <v>114</v>
      </c>
      <c r="D76" s="43" t="s">
        <v>122</v>
      </c>
      <c r="E76" s="43" t="s">
        <v>124</v>
      </c>
      <c r="F76" s="37">
        <v>138</v>
      </c>
      <c r="G76" s="37">
        <v>167</v>
      </c>
      <c r="H76" s="37">
        <v>126</v>
      </c>
      <c r="I76" s="37">
        <v>156</v>
      </c>
      <c r="J76" s="37">
        <v>179</v>
      </c>
      <c r="K76" s="40">
        <f>VLOOKUP(M76,'Complete dataset 2021-22'!M:N,2,FALSE)</f>
        <v>154</v>
      </c>
      <c r="M76" s="189" t="str">
        <f t="shared" si="2"/>
        <v>Electricity DistributionWestern PowerNetwork ReliabilityNQR 3For each discrete area, the average length of interruptions of supply to customer premises - Urban areas other than the Perth CBD {Sch 1, section 11(a) of the NQ&amp;R Code}</v>
      </c>
      <c r="N76" s="190">
        <f t="shared" si="3"/>
        <v>154</v>
      </c>
      <c r="O76" s="53"/>
      <c r="P76" s="54"/>
      <c r="Q76" s="62"/>
    </row>
    <row r="77" spans="1:17" x14ac:dyDescent="0.35">
      <c r="A77" s="1" t="s">
        <v>12</v>
      </c>
      <c r="B77" s="1" t="s">
        <v>30</v>
      </c>
      <c r="C77" s="1" t="s">
        <v>114</v>
      </c>
      <c r="D77" s="43" t="s">
        <v>122</v>
      </c>
      <c r="E77" s="43" t="s">
        <v>125</v>
      </c>
      <c r="F77" s="37">
        <v>178</v>
      </c>
      <c r="G77" s="37">
        <v>219</v>
      </c>
      <c r="H77" s="37">
        <v>181</v>
      </c>
      <c r="I77" s="37">
        <v>258</v>
      </c>
      <c r="J77" s="37">
        <v>379</v>
      </c>
      <c r="K77" s="40">
        <f>VLOOKUP(M77,'Complete dataset 2021-22'!M:N,2,FALSE)</f>
        <v>253</v>
      </c>
      <c r="M77" s="189" t="str">
        <f t="shared" si="2"/>
        <v>Electricity DistributionWestern PowerNetwork ReliabilityNQR 3For each discrete area, the average length of interruptions of supply to customer premises - all other areas of the State {Sch 1, section 11(a) of the NQ&amp;R Code}</v>
      </c>
      <c r="N77" s="190">
        <f t="shared" si="3"/>
        <v>253</v>
      </c>
      <c r="O77" s="38"/>
      <c r="P77" s="39"/>
      <c r="Q77" s="63"/>
    </row>
    <row r="78" spans="1:17" x14ac:dyDescent="0.35">
      <c r="A78" s="1" t="s">
        <v>12</v>
      </c>
      <c r="B78" s="1" t="s">
        <v>30</v>
      </c>
      <c r="C78" s="1" t="s">
        <v>114</v>
      </c>
      <c r="D78" s="43" t="s">
        <v>126</v>
      </c>
      <c r="E78" s="43" t="s">
        <v>127</v>
      </c>
      <c r="F78" s="172">
        <v>0.14000000000000001</v>
      </c>
      <c r="G78" s="173">
        <v>7.0000000000000007E-2</v>
      </c>
      <c r="H78" s="42">
        <v>0.12</v>
      </c>
      <c r="I78" s="42">
        <v>0.35</v>
      </c>
      <c r="J78" s="42">
        <v>0.42</v>
      </c>
      <c r="K78" s="40">
        <f>VLOOKUP(M78,'Complete dataset 2021-22'!M:N,2,FALSE)</f>
        <v>0.34</v>
      </c>
      <c r="M78" s="189" t="str">
        <f t="shared" si="2"/>
        <v>Electricity DistributionWestern PowerNetwork ReliabilityNQR 4For each discrete area, the average number of interruptions of supply to customer premises - Perth CBD {Sch 1, section 11(b) of the NQ&amp;R Code}</v>
      </c>
      <c r="N78" s="190">
        <f t="shared" si="3"/>
        <v>0.34</v>
      </c>
      <c r="O78" s="51"/>
      <c r="P78" s="52"/>
      <c r="Q78" s="64"/>
    </row>
    <row r="79" spans="1:17" x14ac:dyDescent="0.35">
      <c r="A79" s="1" t="s">
        <v>12</v>
      </c>
      <c r="B79" s="1" t="s">
        <v>30</v>
      </c>
      <c r="C79" s="1" t="s">
        <v>114</v>
      </c>
      <c r="D79" s="43" t="s">
        <v>126</v>
      </c>
      <c r="E79" s="43" t="s">
        <v>128</v>
      </c>
      <c r="F79" s="172">
        <v>1.79</v>
      </c>
      <c r="G79" s="174">
        <v>1.77</v>
      </c>
      <c r="H79" s="42">
        <v>1.51</v>
      </c>
      <c r="I79" s="42">
        <v>2.39</v>
      </c>
      <c r="J79" s="42">
        <v>1.72</v>
      </c>
      <c r="K79" s="40">
        <f>VLOOKUP(M79,'Complete dataset 2021-22'!M:N,2,FALSE)</f>
        <v>1.96</v>
      </c>
      <c r="M79" s="189" t="str">
        <f t="shared" si="2"/>
        <v>Electricity DistributionWestern PowerNetwork ReliabilityNQR 4For each discrete area, the average number of interruptions of supply to customer premises - Urban areas other than the Perth CBD {Sch 1, section 11(b) of the NQ&amp;R Code}</v>
      </c>
      <c r="N79" s="190">
        <f t="shared" si="3"/>
        <v>1.96</v>
      </c>
      <c r="O79" s="51"/>
      <c r="P79" s="52"/>
      <c r="Q79" s="65"/>
    </row>
    <row r="80" spans="1:17" x14ac:dyDescent="0.35">
      <c r="A80" s="1" t="s">
        <v>12</v>
      </c>
      <c r="B80" s="1" t="s">
        <v>30</v>
      </c>
      <c r="C80" s="1" t="s">
        <v>114</v>
      </c>
      <c r="D80" s="43" t="s">
        <v>126</v>
      </c>
      <c r="E80" s="43" t="s">
        <v>129</v>
      </c>
      <c r="F80" s="172">
        <v>4.95</v>
      </c>
      <c r="G80" s="173">
        <v>4.8099999999999996</v>
      </c>
      <c r="H80" s="42">
        <v>4</v>
      </c>
      <c r="I80" s="42">
        <v>5.31</v>
      </c>
      <c r="J80" s="42">
        <v>4.51</v>
      </c>
      <c r="K80" s="40">
        <f>VLOOKUP(M80,'Complete dataset 2021-22'!M:N,2,FALSE)</f>
        <v>4.84</v>
      </c>
      <c r="M80" s="189" t="str">
        <f t="shared" si="2"/>
        <v>Electricity DistributionWestern PowerNetwork ReliabilityNQR 4For each discrete area, the average number of interruptions of supply to customer premises - all other areas of the State {Sch 1, section 11(b) of the NQ&amp;R Code}</v>
      </c>
      <c r="N80" s="190">
        <f t="shared" si="3"/>
        <v>4.84</v>
      </c>
      <c r="O80" s="51"/>
      <c r="P80" s="52"/>
      <c r="Q80" s="64"/>
    </row>
    <row r="81" spans="1:17" x14ac:dyDescent="0.35">
      <c r="A81" s="1" t="s">
        <v>12</v>
      </c>
      <c r="B81" s="1" t="s">
        <v>30</v>
      </c>
      <c r="C81" s="1" t="s">
        <v>114</v>
      </c>
      <c r="D81" s="43" t="s">
        <v>130</v>
      </c>
      <c r="E81" s="43" t="s">
        <v>131</v>
      </c>
      <c r="F81" s="56">
        <v>99.995999999999995</v>
      </c>
      <c r="G81" s="56">
        <v>99.998000000000005</v>
      </c>
      <c r="H81" s="56">
        <v>99.995999999999995</v>
      </c>
      <c r="I81" s="56">
        <v>99.99</v>
      </c>
      <c r="J81" s="56">
        <v>99.984999999999999</v>
      </c>
      <c r="K81" s="40">
        <f>VLOOKUP(M81,'Complete dataset 2021-22'!M:N,2,FALSE)</f>
        <v>99.991</v>
      </c>
      <c r="M81" s="189" t="str">
        <f t="shared" si="2"/>
        <v>Electricity DistributionWestern PowerNetwork ReliabilityNQR 5For each discrete area, the average percentage of time that electricity has been supplied to customer premises - Perth CBD {Sch 1, section 11(c) of the NQ&amp;R Code}</v>
      </c>
      <c r="N81" s="190">
        <f t="shared" si="3"/>
        <v>99.991</v>
      </c>
      <c r="O81" s="56"/>
      <c r="P81" s="56"/>
      <c r="Q81" s="56"/>
    </row>
    <row r="82" spans="1:17" x14ac:dyDescent="0.35">
      <c r="A82" s="1" t="s">
        <v>12</v>
      </c>
      <c r="B82" s="1" t="s">
        <v>30</v>
      </c>
      <c r="C82" s="1" t="s">
        <v>114</v>
      </c>
      <c r="D82" s="43" t="s">
        <v>130</v>
      </c>
      <c r="E82" s="43" t="s">
        <v>132</v>
      </c>
      <c r="F82" s="56">
        <v>99.953000000000003</v>
      </c>
      <c r="G82" s="56">
        <v>99.944000000000003</v>
      </c>
      <c r="H82" s="56">
        <v>99.963999999999999</v>
      </c>
      <c r="I82" s="56">
        <v>99.929000000000002</v>
      </c>
      <c r="J82" s="56">
        <v>99.941000000000003</v>
      </c>
      <c r="K82" s="40">
        <f>VLOOKUP(M82,'Complete dataset 2021-22'!M:N,2,FALSE)</f>
        <v>99.941999999999993</v>
      </c>
      <c r="M82" s="189" t="str">
        <f t="shared" si="2"/>
        <v>Electricity DistributionWestern PowerNetwork ReliabilityNQR 5For each discrete area, the average percentage of time that electricity has been supplied to customer premises - Urban areas other than the Perth CBD {Sch 1, section 11(c) of the NQ&amp;R Code}</v>
      </c>
      <c r="N82" s="190">
        <f t="shared" si="3"/>
        <v>99.941999999999993</v>
      </c>
      <c r="O82" s="56"/>
      <c r="P82" s="56"/>
      <c r="Q82" s="56"/>
    </row>
    <row r="83" spans="1:17" x14ac:dyDescent="0.35">
      <c r="A83" s="1" t="s">
        <v>12</v>
      </c>
      <c r="B83" s="1" t="s">
        <v>30</v>
      </c>
      <c r="C83" s="1" t="s">
        <v>114</v>
      </c>
      <c r="D83" s="43" t="s">
        <v>130</v>
      </c>
      <c r="E83" s="43" t="s">
        <v>133</v>
      </c>
      <c r="F83" s="56">
        <v>99.831999999999994</v>
      </c>
      <c r="G83" s="56">
        <v>99.799000000000007</v>
      </c>
      <c r="H83" s="56">
        <v>99.861999999999995</v>
      </c>
      <c r="I83" s="56">
        <v>99.74</v>
      </c>
      <c r="J83" s="56">
        <v>99.674999999999997</v>
      </c>
      <c r="K83" s="40">
        <f>VLOOKUP(M83,'Complete dataset 2021-22'!M:N,2,FALSE)</f>
        <v>99.768000000000001</v>
      </c>
      <c r="M83" s="189" t="str">
        <f t="shared" si="2"/>
        <v>Electricity DistributionWestern PowerNetwork ReliabilityNQR 5For each discrete area, the average percentage of time that electricity has been supplied to customer premises - All other areas of the State {Sch 1, section 11(c) of the NQ&amp;R Code}</v>
      </c>
      <c r="N83" s="190">
        <f t="shared" si="3"/>
        <v>99.768000000000001</v>
      </c>
      <c r="O83" s="56"/>
      <c r="P83" s="56"/>
      <c r="Q83" s="56"/>
    </row>
    <row r="84" spans="1:17" x14ac:dyDescent="0.35">
      <c r="A84" s="1" t="s">
        <v>12</v>
      </c>
      <c r="B84" s="1" t="s">
        <v>30</v>
      </c>
      <c r="C84" s="1" t="s">
        <v>114</v>
      </c>
      <c r="D84" s="43" t="s">
        <v>134</v>
      </c>
      <c r="E84" s="43" t="s">
        <v>135</v>
      </c>
      <c r="F84" s="175">
        <v>23</v>
      </c>
      <c r="G84" s="175">
        <v>11</v>
      </c>
      <c r="H84" s="170">
        <v>19</v>
      </c>
      <c r="I84" s="170">
        <v>52</v>
      </c>
      <c r="J84" s="170">
        <v>78</v>
      </c>
      <c r="K84" s="40">
        <f>VLOOKUP(M84,'Complete dataset 2021-22'!M:N,2,FALSE)</f>
        <v>49</v>
      </c>
      <c r="M84" s="189" t="str">
        <f t="shared" si="2"/>
        <v>Electricity DistributionWestern PowerNetwork ReliabilityNQR 6For each discrete area, the average total length of all interruptions of supply to customer premises expressed in minutes - Perth CBD {Sch 1, section 11(d) of the NQ&amp;R Code}</v>
      </c>
      <c r="N84" s="190">
        <f t="shared" si="3"/>
        <v>49</v>
      </c>
      <c r="O84" s="49"/>
      <c r="P84" s="49"/>
      <c r="Q84" s="49"/>
    </row>
    <row r="85" spans="1:17" x14ac:dyDescent="0.35">
      <c r="A85" s="1" t="s">
        <v>12</v>
      </c>
      <c r="B85" s="1" t="s">
        <v>30</v>
      </c>
      <c r="C85" s="1" t="s">
        <v>114</v>
      </c>
      <c r="D85" s="43" t="s">
        <v>134</v>
      </c>
      <c r="E85" s="43" t="s">
        <v>136</v>
      </c>
      <c r="F85" s="176">
        <v>248</v>
      </c>
      <c r="G85" s="69">
        <v>295</v>
      </c>
      <c r="H85" s="170">
        <v>190</v>
      </c>
      <c r="I85" s="170">
        <v>372</v>
      </c>
      <c r="J85" s="170">
        <v>308</v>
      </c>
      <c r="K85" s="40">
        <v>305</v>
      </c>
      <c r="M85" s="189" t="str">
        <f t="shared" si="2"/>
        <v>Electricity DistributionWestern PowerNetwork ReliabilityNQR 6For each discrete area, the average total length of all interruptions of supply to customer premises expressed in minutes - Urban areas other than the Perth CBD {Sch 1, section 11(d) of the NQ&amp;R Code}</v>
      </c>
      <c r="N85" s="190">
        <f t="shared" si="3"/>
        <v>305</v>
      </c>
    </row>
    <row r="86" spans="1:17" x14ac:dyDescent="0.35">
      <c r="A86" s="1" t="s">
        <v>12</v>
      </c>
      <c r="B86" s="1" t="s">
        <v>30</v>
      </c>
      <c r="C86" s="1" t="s">
        <v>114</v>
      </c>
      <c r="D86" s="43" t="s">
        <v>134</v>
      </c>
      <c r="E86" s="43" t="s">
        <v>137</v>
      </c>
      <c r="F86" s="176">
        <v>881</v>
      </c>
      <c r="G86" s="175">
        <v>1055</v>
      </c>
      <c r="H86" s="170">
        <v>725</v>
      </c>
      <c r="I86" s="170">
        <v>1369</v>
      </c>
      <c r="J86" s="170">
        <v>1709</v>
      </c>
      <c r="K86" s="170">
        <v>1078</v>
      </c>
      <c r="M86" s="189" t="str">
        <f t="shared" si="2"/>
        <v>Electricity DistributionWestern PowerNetwork ReliabilityNQR 6For each discrete area, the average total length of all interruptions of supply to customer premises expressed in minutes - all other areas of the State {Sch 1, section 11(d) of the NQ&amp;R Code}</v>
      </c>
      <c r="N86" s="190">
        <f t="shared" si="3"/>
        <v>1078</v>
      </c>
    </row>
    <row r="87" spans="1:17" x14ac:dyDescent="0.35">
      <c r="A87" s="1" t="s">
        <v>12</v>
      </c>
      <c r="B87" s="1" t="s">
        <v>30</v>
      </c>
      <c r="C87" s="1" t="s">
        <v>114</v>
      </c>
      <c r="D87" s="1" t="s">
        <v>138</v>
      </c>
      <c r="E87" s="43" t="s">
        <v>139</v>
      </c>
      <c r="F87" s="170">
        <v>343.4</v>
      </c>
      <c r="G87" s="66">
        <v>410</v>
      </c>
      <c r="H87" s="66">
        <v>274.10000000000002</v>
      </c>
      <c r="I87" s="66">
        <v>531.4</v>
      </c>
      <c r="J87" s="66">
        <v>526.20000000000005</v>
      </c>
      <c r="K87" s="40">
        <f>VLOOKUP(M87,'Complete dataset 2021-22'!M:N,2,FALSE)</f>
        <v>457</v>
      </c>
      <c r="M87" s="189" t="str">
        <f t="shared" si="2"/>
        <v>Electricity DistributionWestern PowerNetwork ReliabilityNQR 7Overall distribution network SAIDI - Total Network</v>
      </c>
      <c r="N87" s="190">
        <f t="shared" si="3"/>
        <v>457</v>
      </c>
    </row>
    <row r="88" spans="1:17" x14ac:dyDescent="0.35">
      <c r="A88" s="1" t="s">
        <v>12</v>
      </c>
      <c r="B88" s="1" t="s">
        <v>30</v>
      </c>
      <c r="C88" s="1" t="s">
        <v>114</v>
      </c>
      <c r="D88" s="1" t="s">
        <v>138</v>
      </c>
      <c r="E88" s="43" t="s">
        <v>140</v>
      </c>
      <c r="F88" s="170">
        <v>23</v>
      </c>
      <c r="G88" s="66">
        <v>11</v>
      </c>
      <c r="H88" s="66">
        <v>19.5</v>
      </c>
      <c r="I88" s="66">
        <v>52.1</v>
      </c>
      <c r="J88" s="66">
        <v>78.2</v>
      </c>
      <c r="K88" s="40">
        <f>VLOOKUP(M88,'Complete dataset 2021-22'!M:N,2,FALSE)</f>
        <v>47</v>
      </c>
      <c r="M88" s="189" t="str">
        <f t="shared" si="2"/>
        <v>Electricity DistributionWestern PowerNetwork ReliabilityNQR 7Overall distribution network SAIDI - CBD</v>
      </c>
      <c r="N88" s="190">
        <f t="shared" si="3"/>
        <v>47</v>
      </c>
    </row>
    <row r="89" spans="1:17" x14ac:dyDescent="0.35">
      <c r="A89" s="1" t="s">
        <v>12</v>
      </c>
      <c r="B89" s="1" t="s">
        <v>30</v>
      </c>
      <c r="C89" s="1" t="s">
        <v>114</v>
      </c>
      <c r="D89" s="1" t="s">
        <v>138</v>
      </c>
      <c r="E89" s="43" t="s">
        <v>141</v>
      </c>
      <c r="F89" s="170">
        <v>232.4</v>
      </c>
      <c r="G89" s="66">
        <v>263</v>
      </c>
      <c r="H89" s="66">
        <v>172.6</v>
      </c>
      <c r="I89" s="66">
        <v>344.9</v>
      </c>
      <c r="J89" s="66">
        <v>215.4</v>
      </c>
      <c r="K89" s="40">
        <f>VLOOKUP(M89,'Complete dataset 2021-22'!M:N,2,FALSE)</f>
        <v>311</v>
      </c>
      <c r="M89" s="189" t="str">
        <f t="shared" si="2"/>
        <v>Electricity DistributionWestern PowerNetwork ReliabilityNQR 7Overall distribution network SAIDI - Urban</v>
      </c>
      <c r="N89" s="190">
        <f t="shared" si="3"/>
        <v>311</v>
      </c>
    </row>
    <row r="90" spans="1:17" x14ac:dyDescent="0.35">
      <c r="A90" s="1" t="s">
        <v>12</v>
      </c>
      <c r="B90" s="1" t="s">
        <v>30</v>
      </c>
      <c r="C90" s="1" t="s">
        <v>114</v>
      </c>
      <c r="D90" s="1" t="s">
        <v>138</v>
      </c>
      <c r="E90" s="43" t="s">
        <v>142</v>
      </c>
      <c r="F90" s="170">
        <v>410.3</v>
      </c>
      <c r="G90" s="66">
        <v>452</v>
      </c>
      <c r="H90" s="66">
        <v>287.3</v>
      </c>
      <c r="I90" s="66">
        <v>531.4</v>
      </c>
      <c r="J90" s="66">
        <v>559.70000000000005</v>
      </c>
      <c r="K90" s="40">
        <f>VLOOKUP(M90,'Complete dataset 2021-22'!M:N,2,FALSE)</f>
        <v>489</v>
      </c>
      <c r="M90" s="189" t="str">
        <f t="shared" si="2"/>
        <v>Electricity DistributionWestern PowerNetwork ReliabilityNQR 7Overall distribution network SAIDI - Short Rural</v>
      </c>
      <c r="N90" s="190">
        <f t="shared" si="3"/>
        <v>489</v>
      </c>
    </row>
    <row r="91" spans="1:17" x14ac:dyDescent="0.35">
      <c r="A91" s="1" t="s">
        <v>12</v>
      </c>
      <c r="B91" s="1" t="s">
        <v>30</v>
      </c>
      <c r="C91" s="1" t="s">
        <v>114</v>
      </c>
      <c r="D91" s="1" t="s">
        <v>138</v>
      </c>
      <c r="E91" s="43" t="s">
        <v>143</v>
      </c>
      <c r="F91" s="170">
        <v>1062</v>
      </c>
      <c r="G91" s="66">
        <v>1442</v>
      </c>
      <c r="H91" s="66">
        <v>1060.8</v>
      </c>
      <c r="I91" s="66">
        <v>1904.8</v>
      </c>
      <c r="J91" s="66">
        <v>2656</v>
      </c>
      <c r="K91" s="40">
        <f>VLOOKUP(M91,'Complete dataset 2021-22'!M:N,2,FALSE)</f>
        <v>1488</v>
      </c>
      <c r="M91" s="189" t="str">
        <f t="shared" si="2"/>
        <v>Electricity DistributionWestern PowerNetwork ReliabilityNQR 7Overall distribution network SAIDI - Long Rural</v>
      </c>
      <c r="N91" s="190">
        <f t="shared" si="3"/>
        <v>1488</v>
      </c>
    </row>
    <row r="92" spans="1:17" x14ac:dyDescent="0.35">
      <c r="A92" s="1" t="s">
        <v>12</v>
      </c>
      <c r="B92" s="1" t="s">
        <v>30</v>
      </c>
      <c r="C92" s="1" t="s">
        <v>114</v>
      </c>
      <c r="D92" s="1" t="s">
        <v>144</v>
      </c>
      <c r="E92" s="43" t="s">
        <v>145</v>
      </c>
      <c r="F92" s="170">
        <v>165</v>
      </c>
      <c r="G92" s="66">
        <v>164</v>
      </c>
      <c r="H92" s="66">
        <v>175.7</v>
      </c>
      <c r="I92" s="66">
        <v>208.8</v>
      </c>
      <c r="J92" s="66">
        <v>197.1</v>
      </c>
      <c r="K92" s="40">
        <f>VLOOKUP(M92,'Complete dataset 2021-22'!M:N,2,FALSE)</f>
        <v>236</v>
      </c>
      <c r="M92" s="189" t="str">
        <f t="shared" si="2"/>
        <v>Electricity DistributionWestern PowerNetwork ReliabilityNQR 10Normalised distribution network SAIDI - Total Network</v>
      </c>
      <c r="N92" s="190">
        <f t="shared" si="3"/>
        <v>236</v>
      </c>
    </row>
    <row r="93" spans="1:17" x14ac:dyDescent="0.35">
      <c r="A93" s="1" t="s">
        <v>12</v>
      </c>
      <c r="B93" s="1" t="s">
        <v>30</v>
      </c>
      <c r="C93" s="1" t="s">
        <v>114</v>
      </c>
      <c r="D93" s="1" t="s">
        <v>144</v>
      </c>
      <c r="E93" s="43" t="s">
        <v>146</v>
      </c>
      <c r="F93" s="170">
        <v>13.8</v>
      </c>
      <c r="G93" s="66">
        <v>1</v>
      </c>
      <c r="H93" s="66">
        <v>14.7</v>
      </c>
      <c r="I93" s="66">
        <v>22.8</v>
      </c>
      <c r="J93" s="66">
        <v>14.1</v>
      </c>
      <c r="K93" s="40">
        <f>VLOOKUP(M93,'Complete dataset 2021-22'!M:N,2,FALSE)</f>
        <v>14</v>
      </c>
      <c r="M93" s="189" t="str">
        <f t="shared" si="2"/>
        <v>Electricity DistributionWestern PowerNetwork ReliabilityNQR 10Normalised distribution network SAIDI - CBD</v>
      </c>
      <c r="N93" s="190">
        <f t="shared" si="3"/>
        <v>14</v>
      </c>
    </row>
    <row r="94" spans="1:17" x14ac:dyDescent="0.35">
      <c r="A94" s="1" t="s">
        <v>12</v>
      </c>
      <c r="B94" s="1" t="s">
        <v>30</v>
      </c>
      <c r="C94" s="1" t="s">
        <v>114</v>
      </c>
      <c r="D94" s="1" t="s">
        <v>144</v>
      </c>
      <c r="E94" s="43" t="s">
        <v>147</v>
      </c>
      <c r="F94" s="170">
        <v>104.4</v>
      </c>
      <c r="G94" s="66">
        <v>103</v>
      </c>
      <c r="H94" s="66">
        <v>108.2</v>
      </c>
      <c r="I94" s="66">
        <v>134.30000000000001</v>
      </c>
      <c r="J94" s="66">
        <v>118.4</v>
      </c>
      <c r="K94" s="40">
        <f>VLOOKUP(M94,'Complete dataset 2021-22'!M:N,2,FALSE)</f>
        <v>144</v>
      </c>
      <c r="M94" s="189" t="str">
        <f t="shared" si="2"/>
        <v>Electricity DistributionWestern PowerNetwork ReliabilityNQR 10Normalised distribution network SAIDI - Urban</v>
      </c>
      <c r="N94" s="190">
        <f t="shared" si="3"/>
        <v>144</v>
      </c>
    </row>
    <row r="95" spans="1:17" x14ac:dyDescent="0.35">
      <c r="A95" s="1" t="s">
        <v>12</v>
      </c>
      <c r="B95" s="1" t="s">
        <v>30</v>
      </c>
      <c r="C95" s="1" t="s">
        <v>114</v>
      </c>
      <c r="D95" s="1" t="s">
        <v>144</v>
      </c>
      <c r="E95" s="43" t="s">
        <v>148</v>
      </c>
      <c r="F95" s="170">
        <v>175.6</v>
      </c>
      <c r="G95" s="66">
        <v>148</v>
      </c>
      <c r="H95" s="66">
        <v>183</v>
      </c>
      <c r="I95" s="66">
        <v>218.3</v>
      </c>
      <c r="J95" s="66">
        <v>212.8</v>
      </c>
      <c r="K95" s="40">
        <f>VLOOKUP(M95,'Complete dataset 2021-22'!M:N,2,FALSE)</f>
        <v>260</v>
      </c>
      <c r="M95" s="189" t="str">
        <f t="shared" si="2"/>
        <v>Electricity DistributionWestern PowerNetwork ReliabilityNQR 10Normalised distribution network SAIDI - Short Rural</v>
      </c>
      <c r="N95" s="190">
        <f t="shared" si="3"/>
        <v>260</v>
      </c>
    </row>
    <row r="96" spans="1:17" x14ac:dyDescent="0.35">
      <c r="A96" s="1" t="s">
        <v>12</v>
      </c>
      <c r="B96" s="1" t="s">
        <v>30</v>
      </c>
      <c r="C96" s="1" t="s">
        <v>114</v>
      </c>
      <c r="D96" s="1" t="s">
        <v>144</v>
      </c>
      <c r="E96" s="43" t="s">
        <v>149</v>
      </c>
      <c r="F96" s="170">
        <v>626.20000000000005</v>
      </c>
      <c r="G96" s="66">
        <v>685</v>
      </c>
      <c r="H96" s="66">
        <v>731.8</v>
      </c>
      <c r="I96" s="66">
        <v>737.7</v>
      </c>
      <c r="J96" s="66">
        <v>741.7</v>
      </c>
      <c r="K96" s="40">
        <f>VLOOKUP(M96,'Complete dataset 2021-22'!M:N,2,FALSE)</f>
        <v>870</v>
      </c>
      <c r="M96" s="189" t="str">
        <f t="shared" si="2"/>
        <v>Electricity DistributionWestern PowerNetwork ReliabilityNQR 10Normalised distribution network SAIDI - Long Rural</v>
      </c>
      <c r="N96" s="190">
        <f t="shared" si="3"/>
        <v>870</v>
      </c>
    </row>
    <row r="97" spans="1:14" x14ac:dyDescent="0.35">
      <c r="A97" s="1" t="s">
        <v>12</v>
      </c>
      <c r="B97" s="1" t="s">
        <v>30</v>
      </c>
      <c r="C97" s="1" t="s">
        <v>114</v>
      </c>
      <c r="D97" s="1" t="s">
        <v>150</v>
      </c>
      <c r="E97" s="1" t="s">
        <v>151</v>
      </c>
      <c r="F97" s="41">
        <v>2.27</v>
      </c>
      <c r="G97" s="41">
        <v>2.25</v>
      </c>
      <c r="H97" s="32">
        <v>1.94</v>
      </c>
      <c r="I97" s="32">
        <v>2.85</v>
      </c>
      <c r="J97" s="32">
        <v>2.17</v>
      </c>
      <c r="K97" s="40">
        <f>VLOOKUP(M97,'Complete dataset 2021-22'!M:N,2,FALSE)</f>
        <v>2.72</v>
      </c>
      <c r="M97" s="189" t="str">
        <f t="shared" si="2"/>
        <v>Electricity DistributionWestern PowerNetwork ReliabilityNQR 11Overall distribution network SAIFI - Total Network</v>
      </c>
      <c r="N97" s="190">
        <f t="shared" si="3"/>
        <v>2.72</v>
      </c>
    </row>
    <row r="98" spans="1:14" x14ac:dyDescent="0.35">
      <c r="A98" s="1" t="s">
        <v>12</v>
      </c>
      <c r="B98" s="1" t="s">
        <v>30</v>
      </c>
      <c r="C98" s="1" t="s">
        <v>114</v>
      </c>
      <c r="D98" s="1" t="s">
        <v>150</v>
      </c>
      <c r="E98" s="1" t="s">
        <v>152</v>
      </c>
      <c r="F98" s="41">
        <v>0.14000000000000001</v>
      </c>
      <c r="G98" s="41">
        <v>7.0000000000000007E-2</v>
      </c>
      <c r="H98" s="41">
        <v>0.12</v>
      </c>
      <c r="I98" s="41">
        <v>0.35</v>
      </c>
      <c r="J98" s="41">
        <v>0.42</v>
      </c>
      <c r="K98" s="40">
        <f>VLOOKUP(M98,'Complete dataset 2021-22'!M:N,2,FALSE)</f>
        <v>0.48</v>
      </c>
      <c r="M98" s="189" t="str">
        <f t="shared" si="2"/>
        <v>Electricity DistributionWestern PowerNetwork ReliabilityNQR 11Overall distribution network SAIFI - CBD</v>
      </c>
      <c r="N98" s="190">
        <f t="shared" si="3"/>
        <v>0.48</v>
      </c>
    </row>
    <row r="99" spans="1:14" x14ac:dyDescent="0.35">
      <c r="A99" s="1" t="s">
        <v>12</v>
      </c>
      <c r="B99" s="1" t="s">
        <v>30</v>
      </c>
      <c r="C99" s="1" t="s">
        <v>114</v>
      </c>
      <c r="D99" s="1" t="s">
        <v>150</v>
      </c>
      <c r="E99" s="1" t="s">
        <v>153</v>
      </c>
      <c r="F99" s="41">
        <v>1.7</v>
      </c>
      <c r="G99" s="41">
        <v>1.6</v>
      </c>
      <c r="H99" s="41">
        <v>1.34</v>
      </c>
      <c r="I99" s="41">
        <v>2.17</v>
      </c>
      <c r="J99" s="41">
        <v>1.48</v>
      </c>
      <c r="K99" s="40">
        <f>VLOOKUP(M99,'Complete dataset 2021-22'!M:N,2,FALSE)</f>
        <v>1.9</v>
      </c>
      <c r="M99" s="189" t="str">
        <f t="shared" si="2"/>
        <v>Electricity DistributionWestern PowerNetwork ReliabilityNQR 11Overall distribution network SAIFI - Urban</v>
      </c>
      <c r="N99" s="190">
        <f t="shared" si="3"/>
        <v>1.9</v>
      </c>
    </row>
    <row r="100" spans="1:14" x14ac:dyDescent="0.35">
      <c r="A100" s="1" t="s">
        <v>12</v>
      </c>
      <c r="B100" s="1" t="s">
        <v>30</v>
      </c>
      <c r="C100" s="1" t="s">
        <v>114</v>
      </c>
      <c r="D100" s="1" t="s">
        <v>150</v>
      </c>
      <c r="E100" s="1" t="s">
        <v>154</v>
      </c>
      <c r="F100" s="41">
        <v>2.76</v>
      </c>
      <c r="G100" s="41">
        <v>2.64</v>
      </c>
      <c r="H100" s="41">
        <v>2.31</v>
      </c>
      <c r="I100" s="41">
        <v>3.13</v>
      </c>
      <c r="J100" s="41">
        <v>2.64</v>
      </c>
      <c r="K100" s="40">
        <f>VLOOKUP(M100,'Complete dataset 2021-22'!M:N,2,FALSE)</f>
        <v>3.39</v>
      </c>
      <c r="M100" s="189" t="str">
        <f t="shared" si="2"/>
        <v>Electricity DistributionWestern PowerNetwork ReliabilityNQR 11Overall distribution network SAIFI - Short Rural</v>
      </c>
      <c r="N100" s="190">
        <f t="shared" si="3"/>
        <v>3.39</v>
      </c>
    </row>
    <row r="101" spans="1:14" x14ac:dyDescent="0.35">
      <c r="A101" s="1" t="s">
        <v>12</v>
      </c>
      <c r="B101" s="1" t="s">
        <v>30</v>
      </c>
      <c r="C101" s="1" t="s">
        <v>114</v>
      </c>
      <c r="D101" s="1" t="s">
        <v>150</v>
      </c>
      <c r="E101" s="1" t="s">
        <v>155</v>
      </c>
      <c r="F101" s="41">
        <v>5.57</v>
      </c>
      <c r="G101" s="41">
        <v>5.9</v>
      </c>
      <c r="H101" s="41">
        <v>5.43</v>
      </c>
      <c r="I101" s="41">
        <v>6.95</v>
      </c>
      <c r="J101" s="41">
        <v>5.47</v>
      </c>
      <c r="K101" s="40">
        <f>VLOOKUP(M101,'Complete dataset 2021-22'!M:N,2,FALSE)</f>
        <v>6.8890000000000002</v>
      </c>
      <c r="M101" s="189" t="str">
        <f t="shared" si="2"/>
        <v>Electricity DistributionWestern PowerNetwork ReliabilityNQR 11Overall distribution network SAIFI - Long Rural</v>
      </c>
      <c r="N101" s="190">
        <f t="shared" si="3"/>
        <v>6.8890000000000002</v>
      </c>
    </row>
    <row r="102" spans="1:14" x14ac:dyDescent="0.35">
      <c r="A102" s="1" t="s">
        <v>12</v>
      </c>
      <c r="B102" s="1" t="s">
        <v>30</v>
      </c>
      <c r="C102" s="1" t="s">
        <v>114</v>
      </c>
      <c r="D102" s="1" t="s">
        <v>156</v>
      </c>
      <c r="E102" s="1" t="s">
        <v>157</v>
      </c>
      <c r="F102" s="41">
        <v>1.44</v>
      </c>
      <c r="G102" s="41">
        <v>1.4</v>
      </c>
      <c r="H102" s="41">
        <v>1.44</v>
      </c>
      <c r="I102" s="41">
        <v>1.63</v>
      </c>
      <c r="J102" s="41">
        <v>1.62</v>
      </c>
      <c r="K102" s="40">
        <f>VLOOKUP(M102,'Complete dataset 2021-22'!M:N,2,FALSE)</f>
        <v>1.98</v>
      </c>
      <c r="M102" s="189" t="str">
        <f t="shared" si="2"/>
        <v>Electricity DistributionWestern PowerNetwork ReliabilityNQR 14Normalised distribution network SAIFI - Total Network</v>
      </c>
      <c r="N102" s="190">
        <f t="shared" si="3"/>
        <v>1.98</v>
      </c>
    </row>
    <row r="103" spans="1:14" x14ac:dyDescent="0.35">
      <c r="A103" s="1" t="s">
        <v>12</v>
      </c>
      <c r="B103" s="1" t="s">
        <v>30</v>
      </c>
      <c r="C103" s="1" t="s">
        <v>114</v>
      </c>
      <c r="D103" s="1" t="s">
        <v>156</v>
      </c>
      <c r="E103" s="1" t="s">
        <v>158</v>
      </c>
      <c r="F103" s="41">
        <v>0.11</v>
      </c>
      <c r="G103" s="41">
        <v>0.04</v>
      </c>
      <c r="H103" s="41">
        <v>0.11</v>
      </c>
      <c r="I103" s="41">
        <v>0.2</v>
      </c>
      <c r="J103" s="41">
        <v>0.26</v>
      </c>
      <c r="K103" s="40">
        <f>VLOOKUP(M103,'Complete dataset 2021-22'!M:N,2,FALSE)</f>
        <v>0.4</v>
      </c>
      <c r="M103" s="189" t="str">
        <f t="shared" si="2"/>
        <v>Electricity DistributionWestern PowerNetwork ReliabilityNQR 14Normalised distribution network SAIFI - CBD</v>
      </c>
      <c r="N103" s="190">
        <f t="shared" si="3"/>
        <v>0.4</v>
      </c>
    </row>
    <row r="104" spans="1:14" x14ac:dyDescent="0.35">
      <c r="A104" s="1" t="s">
        <v>12</v>
      </c>
      <c r="B104" s="1" t="s">
        <v>30</v>
      </c>
      <c r="C104" s="1" t="s">
        <v>114</v>
      </c>
      <c r="D104" s="1" t="s">
        <v>156</v>
      </c>
      <c r="E104" s="1" t="s">
        <v>159</v>
      </c>
      <c r="F104" s="41">
        <v>1.02</v>
      </c>
      <c r="G104" s="41">
        <v>1.02</v>
      </c>
      <c r="H104" s="41">
        <v>0.99</v>
      </c>
      <c r="I104" s="41">
        <v>1.1399999999999999</v>
      </c>
      <c r="J104" s="41">
        <v>1.1299999999999999</v>
      </c>
      <c r="K104" s="40">
        <f>VLOOKUP(M104,'Complete dataset 2021-22'!M:N,2,FALSE)</f>
        <v>1.38</v>
      </c>
      <c r="M104" s="189" t="str">
        <f t="shared" si="2"/>
        <v>Electricity DistributionWestern PowerNetwork ReliabilityNQR 14Normalised distribution network SAIFI - Urban</v>
      </c>
      <c r="N104" s="190">
        <f t="shared" si="3"/>
        <v>1.38</v>
      </c>
    </row>
    <row r="105" spans="1:14" x14ac:dyDescent="0.35">
      <c r="A105" s="1" t="s">
        <v>12</v>
      </c>
      <c r="B105" s="1" t="s">
        <v>30</v>
      </c>
      <c r="C105" s="1" t="s">
        <v>114</v>
      </c>
      <c r="D105" s="1" t="s">
        <v>156</v>
      </c>
      <c r="E105" s="1" t="s">
        <v>160</v>
      </c>
      <c r="F105" s="41">
        <v>1.76</v>
      </c>
      <c r="G105" s="41">
        <v>1.56</v>
      </c>
      <c r="H105" s="41">
        <v>1.83</v>
      </c>
      <c r="I105" s="41">
        <v>2.11</v>
      </c>
      <c r="J105" s="41">
        <v>1.94</v>
      </c>
      <c r="K105" s="40">
        <f>VLOOKUP(M105,'Complete dataset 2021-22'!M:N,2,FALSE)</f>
        <v>2.4700000000000002</v>
      </c>
      <c r="M105" s="189" t="str">
        <f t="shared" si="2"/>
        <v>Electricity DistributionWestern PowerNetwork ReliabilityNQR 14Normalised distribution network SAIFI - Short Rural</v>
      </c>
      <c r="N105" s="190">
        <f t="shared" si="3"/>
        <v>2.4700000000000002</v>
      </c>
    </row>
    <row r="106" spans="1:14" x14ac:dyDescent="0.35">
      <c r="A106" s="1" t="s">
        <v>12</v>
      </c>
      <c r="B106" s="1" t="s">
        <v>30</v>
      </c>
      <c r="C106" s="1" t="s">
        <v>114</v>
      </c>
      <c r="D106" s="1" t="s">
        <v>156</v>
      </c>
      <c r="E106" s="1" t="s">
        <v>161</v>
      </c>
      <c r="F106" s="41">
        <v>3.95</v>
      </c>
      <c r="G106" s="41">
        <v>3.83</v>
      </c>
      <c r="H106" s="41">
        <v>4.13</v>
      </c>
      <c r="I106" s="41">
        <v>3.77</v>
      </c>
      <c r="J106" s="41">
        <v>4.26</v>
      </c>
      <c r="K106" s="40">
        <f>VLOOKUP(M106,'Complete dataset 2021-22'!M:N,2,FALSE)</f>
        <v>5.0599999999999996</v>
      </c>
      <c r="M106" s="189" t="str">
        <f t="shared" si="2"/>
        <v>Electricity DistributionWestern PowerNetwork ReliabilityNQR 14Normalised distribution network SAIFI - Long Rural</v>
      </c>
      <c r="N106" s="190">
        <f t="shared" si="3"/>
        <v>5.0599999999999996</v>
      </c>
    </row>
    <row r="107" spans="1:14" x14ac:dyDescent="0.35">
      <c r="A107" s="1" t="s">
        <v>32</v>
      </c>
      <c r="B107" t="s">
        <v>162</v>
      </c>
      <c r="C107" s="1" t="s">
        <v>114</v>
      </c>
      <c r="D107" s="19" t="s">
        <v>163</v>
      </c>
      <c r="E107" s="20" t="s">
        <v>164</v>
      </c>
      <c r="F107" s="58">
        <v>439</v>
      </c>
      <c r="G107" s="58">
        <v>435</v>
      </c>
      <c r="H107" s="33">
        <v>1039</v>
      </c>
      <c r="I107" s="33">
        <v>517</v>
      </c>
      <c r="J107" s="33">
        <v>718</v>
      </c>
      <c r="K107" s="40">
        <f>VLOOKUP(M107,'Complete dataset 2021-22'!M:N,2,FALSE)</f>
        <v>717</v>
      </c>
      <c r="M107" s="189" t="str">
        <f t="shared" si="2"/>
        <v>Gas DistributionATCO Gas Network ReliabilityD 14Number of customer connections that have been interrupted for more than 12 hours continuously during the reporting year</v>
      </c>
      <c r="N107" s="190">
        <f t="shared" si="3"/>
        <v>717</v>
      </c>
    </row>
    <row r="108" spans="1:14" x14ac:dyDescent="0.35">
      <c r="A108" s="1" t="s">
        <v>32</v>
      </c>
      <c r="B108" t="s">
        <v>162</v>
      </c>
      <c r="C108" s="1" t="s">
        <v>114</v>
      </c>
      <c r="D108" s="19" t="s">
        <v>165</v>
      </c>
      <c r="E108" s="20" t="s">
        <v>166</v>
      </c>
      <c r="F108" s="58">
        <v>0</v>
      </c>
      <c r="G108" s="58">
        <v>2</v>
      </c>
      <c r="H108" s="33">
        <v>0</v>
      </c>
      <c r="I108" s="33">
        <v>0</v>
      </c>
      <c r="J108" s="33">
        <v>0</v>
      </c>
      <c r="K108" s="40">
        <f>VLOOKUP(M108,'Complete dataset 2021-22'!M:N,2,FALSE)</f>
        <v>0</v>
      </c>
      <c r="M108" s="189" t="str">
        <f t="shared" si="2"/>
        <v>Gas DistributionATCO Gas Network ReliabilityD 15Number of customer connections that have been affected by 5 or more unplanned interruptions during the reporting year</v>
      </c>
      <c r="N108" s="190">
        <f t="shared" si="3"/>
        <v>0</v>
      </c>
    </row>
    <row r="109" spans="1:14" x14ac:dyDescent="0.35">
      <c r="A109" s="1" t="s">
        <v>32</v>
      </c>
      <c r="B109" s="83" t="s">
        <v>47</v>
      </c>
      <c r="C109" s="1" t="s">
        <v>114</v>
      </c>
      <c r="D109" s="125" t="s">
        <v>163</v>
      </c>
      <c r="E109" s="117" t="s">
        <v>164</v>
      </c>
      <c r="F109" s="33">
        <v>0</v>
      </c>
      <c r="G109" s="33">
        <v>0</v>
      </c>
      <c r="H109" s="33">
        <v>0</v>
      </c>
      <c r="I109" s="33">
        <v>0</v>
      </c>
      <c r="J109" s="33">
        <v>0</v>
      </c>
      <c r="K109" s="40">
        <f>VLOOKUP(M109,'Complete dataset 2021-22'!M:N,2,FALSE)</f>
        <v>0</v>
      </c>
      <c r="M109" s="189" t="str">
        <f t="shared" si="2"/>
        <v>Gas DistributionEsperance Power StationNetwork ReliabilityD 14Number of customer connections that have been interrupted for more than 12 hours continuously during the reporting year</v>
      </c>
      <c r="N109" s="190">
        <f t="shared" si="3"/>
        <v>0</v>
      </c>
    </row>
    <row r="110" spans="1:14" x14ac:dyDescent="0.35">
      <c r="A110" s="1" t="s">
        <v>32</v>
      </c>
      <c r="B110" s="83" t="s">
        <v>47</v>
      </c>
      <c r="C110" s="1" t="s">
        <v>114</v>
      </c>
      <c r="D110" s="125" t="s">
        <v>165</v>
      </c>
      <c r="E110" s="117" t="s">
        <v>166</v>
      </c>
      <c r="F110" s="33">
        <v>0</v>
      </c>
      <c r="G110" s="33">
        <v>0</v>
      </c>
      <c r="H110" s="33">
        <v>0</v>
      </c>
      <c r="I110" s="33">
        <v>0</v>
      </c>
      <c r="J110" s="33">
        <v>0</v>
      </c>
      <c r="K110" s="40">
        <f>VLOOKUP(M110,'Complete dataset 2021-22'!M:N,2,FALSE)</f>
        <v>0</v>
      </c>
      <c r="M110" s="189" t="str">
        <f t="shared" si="2"/>
        <v>Gas DistributionEsperance Power StationNetwork ReliabilityD 15Number of customer connections that have been affected by 5 or more unplanned interruptions during the reporting year</v>
      </c>
      <c r="N110" s="190">
        <f t="shared" si="3"/>
        <v>0</v>
      </c>
    </row>
    <row r="111" spans="1:14" x14ac:dyDescent="0.35">
      <c r="A111" s="1" t="s">
        <v>32</v>
      </c>
      <c r="B111" t="s">
        <v>49</v>
      </c>
      <c r="C111" s="1" t="s">
        <v>114</v>
      </c>
      <c r="D111" s="19" t="s">
        <v>163</v>
      </c>
      <c r="E111" s="20" t="s">
        <v>164</v>
      </c>
      <c r="F111" s="33">
        <v>14</v>
      </c>
      <c r="G111" s="33">
        <v>14</v>
      </c>
      <c r="H111" s="33">
        <v>167</v>
      </c>
      <c r="I111" s="33">
        <v>1</v>
      </c>
      <c r="J111" s="33">
        <v>0</v>
      </c>
      <c r="K111" s="40">
        <f>VLOOKUP(M111,'Complete dataset 2021-22'!M:N,2,FALSE)</f>
        <v>0</v>
      </c>
      <c r="M111" s="189" t="str">
        <f t="shared" si="2"/>
        <v>Gas DistributionWesfarmers Kleenheat GasNetwork ReliabilityD 14Number of customer connections that have been interrupted for more than 12 hours continuously during the reporting year</v>
      </c>
      <c r="N111" s="190">
        <f t="shared" si="3"/>
        <v>0</v>
      </c>
    </row>
    <row r="112" spans="1:14" x14ac:dyDescent="0.35">
      <c r="A112" s="1" t="s">
        <v>32</v>
      </c>
      <c r="B112" t="s">
        <v>49</v>
      </c>
      <c r="C112" s="1" t="s">
        <v>114</v>
      </c>
      <c r="D112" s="19" t="s">
        <v>165</v>
      </c>
      <c r="E112" s="20" t="s">
        <v>166</v>
      </c>
      <c r="F112" s="33">
        <v>0</v>
      </c>
      <c r="G112" s="33">
        <v>0</v>
      </c>
      <c r="H112" s="33">
        <v>0</v>
      </c>
      <c r="I112" s="33">
        <v>0</v>
      </c>
      <c r="J112" s="33">
        <v>0</v>
      </c>
      <c r="K112" s="40">
        <f>VLOOKUP(M112,'Complete dataset 2021-22'!M:N,2,FALSE)</f>
        <v>0</v>
      </c>
      <c r="M112" s="189" t="str">
        <f t="shared" si="2"/>
        <v>Gas DistributionWesfarmers Kleenheat GasNetwork ReliabilityD 15Number of customer connections that have been affected by 5 or more unplanned interruptions during the reporting year</v>
      </c>
      <c r="N112" s="190">
        <f t="shared" si="3"/>
        <v>0</v>
      </c>
    </row>
    <row r="113" spans="1:14" x14ac:dyDescent="0.35">
      <c r="A113" s="1" t="s">
        <v>12</v>
      </c>
      <c r="B113" s="1" t="s">
        <v>251</v>
      </c>
      <c r="C113" s="1" t="s">
        <v>114</v>
      </c>
      <c r="D113" s="1" t="s">
        <v>115</v>
      </c>
      <c r="E113" s="1" t="s">
        <v>116</v>
      </c>
      <c r="F113" s="66" t="s">
        <v>48</v>
      </c>
      <c r="G113" s="66" t="s">
        <v>48</v>
      </c>
      <c r="H113" s="66" t="s">
        <v>48</v>
      </c>
      <c r="I113" s="66" t="s">
        <v>48</v>
      </c>
      <c r="J113" s="66">
        <v>0</v>
      </c>
      <c r="K113" s="40">
        <f>VLOOKUP(M113,'Complete dataset 2021-22'!M:N,2,FALSE)</f>
        <v>0</v>
      </c>
      <c r="M113" s="189" t="str">
        <f t="shared" si="2"/>
        <v>Electricity DistributionPeel Renewable Energy Pty Ltd Network ReliabilityNQR 1The number of premises of small use customers to which the supply of electricity has been interrupted for more than 12 hours continuously {Sch 1, section 5(a) of the NQ&amp;R Code}</v>
      </c>
      <c r="N113" s="190">
        <f t="shared" si="3"/>
        <v>0</v>
      </c>
    </row>
    <row r="114" spans="1:14" x14ac:dyDescent="0.35">
      <c r="A114" s="1" t="s">
        <v>12</v>
      </c>
      <c r="B114" s="1" t="s">
        <v>251</v>
      </c>
      <c r="C114" s="1" t="s">
        <v>114</v>
      </c>
      <c r="D114" s="1" t="s">
        <v>118</v>
      </c>
      <c r="E114" s="1" t="s">
        <v>119</v>
      </c>
      <c r="F114" s="66" t="s">
        <v>48</v>
      </c>
      <c r="G114" s="66" t="s">
        <v>48</v>
      </c>
      <c r="H114" s="66" t="s">
        <v>48</v>
      </c>
      <c r="I114" s="66" t="s">
        <v>48</v>
      </c>
      <c r="J114" s="66">
        <v>0</v>
      </c>
      <c r="K114" s="40">
        <v>0</v>
      </c>
      <c r="M114" s="189" t="str">
        <f t="shared" si="2"/>
        <v>Electricity DistributionPeel Renewable Energy Pty Ltd Network ReliabilityNQR 2The number of premises of small use customers to which the supply of electricity has been interrupted more than 9 times in a year {Sch 1, section 5(b) and section 12(1)(a) of the NQ&amp;R Code}</v>
      </c>
      <c r="N114" s="190">
        <f t="shared" si="3"/>
        <v>0</v>
      </c>
    </row>
    <row r="115" spans="1:14" x14ac:dyDescent="0.35">
      <c r="A115" s="1" t="s">
        <v>12</v>
      </c>
      <c r="B115" s="1" t="s">
        <v>251</v>
      </c>
      <c r="C115" s="1" t="s">
        <v>114</v>
      </c>
      <c r="D115" s="1" t="s">
        <v>118</v>
      </c>
      <c r="E115" s="1" t="s">
        <v>120</v>
      </c>
      <c r="F115" s="66" t="s">
        <v>48</v>
      </c>
      <c r="G115" s="66" t="s">
        <v>48</v>
      </c>
      <c r="H115" s="66" t="s">
        <v>48</v>
      </c>
      <c r="I115" s="66" t="s">
        <v>48</v>
      </c>
      <c r="J115" s="66">
        <v>0</v>
      </c>
      <c r="K115" s="40">
        <v>0</v>
      </c>
      <c r="M115" s="189" t="str">
        <f t="shared" si="2"/>
        <v>Electricity DistributionPeel Renewable Energy Pty Ltd Network ReliabilityNQR 2The number of premises of small use customers to which the supply of electricity has been interrupted more than 16 times in a year {Sch 1, section 5(b) and section 12(1)(b) of the NQ&amp;R Code}</v>
      </c>
      <c r="N115" s="190">
        <f t="shared" si="3"/>
        <v>0</v>
      </c>
    </row>
    <row r="116" spans="1:14" x14ac:dyDescent="0.35">
      <c r="A116" s="1" t="s">
        <v>12</v>
      </c>
      <c r="B116" s="1" t="s">
        <v>251</v>
      </c>
      <c r="C116" s="1" t="s">
        <v>114</v>
      </c>
      <c r="D116" s="1" t="s">
        <v>122</v>
      </c>
      <c r="E116" s="1" t="s">
        <v>123</v>
      </c>
      <c r="F116" s="66" t="s">
        <v>48</v>
      </c>
      <c r="G116" s="66" t="s">
        <v>48</v>
      </c>
      <c r="H116" s="66" t="s">
        <v>48</v>
      </c>
      <c r="I116" s="66" t="s">
        <v>48</v>
      </c>
      <c r="J116" s="37" t="s">
        <v>48</v>
      </c>
      <c r="K116" s="40">
        <f>VLOOKUP(M116,'Complete dataset 2021-22'!M:N,2,FALSE)</f>
        <v>0</v>
      </c>
      <c r="M116" s="189" t="str">
        <f t="shared" si="2"/>
        <v>Electricity DistributionPeel Renewable Energy Pty Ltd Network ReliabilityNQR 3For each discrete area, the average length of interruptions of supply to customer premises - Perth CBD {Sch 1, section 11(a) of the NQ&amp;R Code}</v>
      </c>
      <c r="N116" s="190">
        <f t="shared" si="3"/>
        <v>0</v>
      </c>
    </row>
    <row r="117" spans="1:14" x14ac:dyDescent="0.35">
      <c r="A117" s="1" t="s">
        <v>12</v>
      </c>
      <c r="B117" s="1" t="s">
        <v>251</v>
      </c>
      <c r="C117" s="1" t="s">
        <v>114</v>
      </c>
      <c r="D117" s="1" t="s">
        <v>122</v>
      </c>
      <c r="E117" s="1" t="s">
        <v>124</v>
      </c>
      <c r="F117" s="66" t="s">
        <v>48</v>
      </c>
      <c r="G117" s="66" t="s">
        <v>48</v>
      </c>
      <c r="H117" s="66" t="s">
        <v>48</v>
      </c>
      <c r="I117" s="66" t="s">
        <v>48</v>
      </c>
      <c r="J117" s="37">
        <v>0</v>
      </c>
      <c r="K117" s="40">
        <f>VLOOKUP(M117,'Complete dataset 2021-22'!M:N,2,FALSE)</f>
        <v>0</v>
      </c>
      <c r="M117" s="189" t="str">
        <f t="shared" si="2"/>
        <v>Electricity DistributionPeel Renewable Energy Pty Ltd Network ReliabilityNQR 3For each discrete area, the average length of interruptions of supply to customer premises - Urban areas other than the Perth CBD {Sch 1, section 11(a) of the NQ&amp;R Code}</v>
      </c>
      <c r="N117" s="190">
        <f t="shared" si="3"/>
        <v>0</v>
      </c>
    </row>
    <row r="118" spans="1:14" x14ac:dyDescent="0.35">
      <c r="A118" s="1" t="s">
        <v>12</v>
      </c>
      <c r="B118" s="1" t="s">
        <v>251</v>
      </c>
      <c r="C118" s="1" t="s">
        <v>114</v>
      </c>
      <c r="D118" s="1" t="s">
        <v>122</v>
      </c>
      <c r="E118" s="1" t="s">
        <v>125</v>
      </c>
      <c r="F118" s="66" t="s">
        <v>48</v>
      </c>
      <c r="G118" s="66" t="s">
        <v>48</v>
      </c>
      <c r="H118" s="66" t="s">
        <v>48</v>
      </c>
      <c r="I118" s="66" t="s">
        <v>48</v>
      </c>
      <c r="J118" s="37" t="s">
        <v>48</v>
      </c>
      <c r="K118" s="40">
        <f>VLOOKUP(M118,'Complete dataset 2021-22'!M:N,2,FALSE)</f>
        <v>0</v>
      </c>
      <c r="M118" s="189" t="str">
        <f t="shared" si="2"/>
        <v>Electricity DistributionPeel Renewable Energy Pty Ltd Network ReliabilityNQR 3For each discrete area, the average length of interruptions of supply to customer premises - all other areas of the State {Sch 1, section 11(a) of the NQ&amp;R Code}</v>
      </c>
      <c r="N118" s="190">
        <f t="shared" si="3"/>
        <v>0</v>
      </c>
    </row>
    <row r="119" spans="1:14" x14ac:dyDescent="0.35">
      <c r="A119" s="1" t="s">
        <v>12</v>
      </c>
      <c r="B119" s="1" t="s">
        <v>251</v>
      </c>
      <c r="C119" s="1" t="s">
        <v>114</v>
      </c>
      <c r="D119" s="1" t="s">
        <v>126</v>
      </c>
      <c r="E119" s="1" t="s">
        <v>127</v>
      </c>
      <c r="F119" s="66" t="s">
        <v>48</v>
      </c>
      <c r="G119" s="66" t="s">
        <v>48</v>
      </c>
      <c r="H119" s="66" t="s">
        <v>48</v>
      </c>
      <c r="I119" s="66" t="s">
        <v>48</v>
      </c>
      <c r="J119" s="42" t="s">
        <v>48</v>
      </c>
      <c r="K119" s="40">
        <f>VLOOKUP(M119,'Complete dataset 2021-22'!M:N,2,FALSE)</f>
        <v>0</v>
      </c>
      <c r="M119" s="189" t="str">
        <f t="shared" si="2"/>
        <v>Electricity DistributionPeel Renewable Energy Pty Ltd Network ReliabilityNQR 4For each discrete area, the average number of interruptions of supply to customer premises - Perth CBD {Sch 1, section 11(b) of the NQ&amp;R Code}</v>
      </c>
      <c r="N119" s="190">
        <f t="shared" si="3"/>
        <v>0</v>
      </c>
    </row>
    <row r="120" spans="1:14" x14ac:dyDescent="0.35">
      <c r="A120" s="1" t="s">
        <v>12</v>
      </c>
      <c r="B120" s="1" t="s">
        <v>251</v>
      </c>
      <c r="C120" s="1" t="s">
        <v>114</v>
      </c>
      <c r="D120" s="1" t="s">
        <v>126</v>
      </c>
      <c r="E120" s="1" t="s">
        <v>128</v>
      </c>
      <c r="F120" s="66" t="s">
        <v>48</v>
      </c>
      <c r="G120" s="66" t="s">
        <v>48</v>
      </c>
      <c r="H120" s="66" t="s">
        <v>48</v>
      </c>
      <c r="I120" s="66" t="s">
        <v>48</v>
      </c>
      <c r="J120" s="42">
        <v>0</v>
      </c>
      <c r="K120" s="40">
        <f>VLOOKUP(M120,'Complete dataset 2021-22'!M:N,2,FALSE)</f>
        <v>0</v>
      </c>
      <c r="M120" s="189" t="str">
        <f t="shared" si="2"/>
        <v>Electricity DistributionPeel Renewable Energy Pty Ltd Network ReliabilityNQR 4For each discrete area, the average number of interruptions of supply to customer premises - Urban areas other than the Perth CBD {Sch 1, section 11(b) of the NQ&amp;R Code}</v>
      </c>
      <c r="N120" s="190">
        <f t="shared" si="3"/>
        <v>0</v>
      </c>
    </row>
    <row r="121" spans="1:14" x14ac:dyDescent="0.35">
      <c r="A121" s="1" t="s">
        <v>12</v>
      </c>
      <c r="B121" s="1" t="s">
        <v>251</v>
      </c>
      <c r="C121" s="1" t="s">
        <v>114</v>
      </c>
      <c r="D121" s="1" t="s">
        <v>126</v>
      </c>
      <c r="E121" s="1" t="s">
        <v>129</v>
      </c>
      <c r="F121" s="66" t="s">
        <v>48</v>
      </c>
      <c r="G121" s="66" t="s">
        <v>48</v>
      </c>
      <c r="H121" s="66" t="s">
        <v>48</v>
      </c>
      <c r="I121" s="66" t="s">
        <v>48</v>
      </c>
      <c r="J121" s="42" t="s">
        <v>48</v>
      </c>
      <c r="K121" s="40">
        <f>VLOOKUP(M121,'Complete dataset 2021-22'!M:N,2,FALSE)</f>
        <v>0</v>
      </c>
      <c r="L121" s="171"/>
      <c r="M121" s="189" t="str">
        <f t="shared" si="2"/>
        <v>Electricity DistributionPeel Renewable Energy Pty Ltd Network ReliabilityNQR 4For each discrete area, the average number of interruptions of supply to customer premises - all other areas of the State {Sch 1, section 11(b) of the NQ&amp;R Code}</v>
      </c>
      <c r="N121" s="190">
        <f t="shared" si="3"/>
        <v>0</v>
      </c>
    </row>
    <row r="122" spans="1:14" x14ac:dyDescent="0.35">
      <c r="A122" s="1" t="s">
        <v>12</v>
      </c>
      <c r="B122" s="1" t="s">
        <v>251</v>
      </c>
      <c r="C122" s="1" t="s">
        <v>114</v>
      </c>
      <c r="D122" s="1" t="s">
        <v>130</v>
      </c>
      <c r="E122" s="1" t="s">
        <v>131</v>
      </c>
      <c r="F122" s="66" t="s">
        <v>48</v>
      </c>
      <c r="G122" s="66" t="s">
        <v>48</v>
      </c>
      <c r="H122" s="66" t="s">
        <v>48</v>
      </c>
      <c r="I122" s="66" t="s">
        <v>48</v>
      </c>
      <c r="J122" s="56" t="s">
        <v>48</v>
      </c>
      <c r="K122" s="40">
        <f>VLOOKUP(M122,'Complete dataset 2021-22'!M:N,2,FALSE)</f>
        <v>0</v>
      </c>
      <c r="M122" s="189" t="str">
        <f t="shared" si="2"/>
        <v>Electricity DistributionPeel Renewable Energy Pty Ltd Network ReliabilityNQR 5For each discrete area, the average percentage of time that electricity has been supplied to customer premises - Perth CBD {Sch 1, section 11(c) of the NQ&amp;R Code}</v>
      </c>
      <c r="N122" s="190">
        <f t="shared" si="3"/>
        <v>0</v>
      </c>
    </row>
    <row r="123" spans="1:14" x14ac:dyDescent="0.35">
      <c r="A123" s="1" t="s">
        <v>12</v>
      </c>
      <c r="B123" s="1" t="s">
        <v>251</v>
      </c>
      <c r="C123" s="1" t="s">
        <v>114</v>
      </c>
      <c r="D123" s="1" t="s">
        <v>130</v>
      </c>
      <c r="E123" s="1" t="s">
        <v>132</v>
      </c>
      <c r="F123" s="66" t="s">
        <v>48</v>
      </c>
      <c r="G123" s="66" t="s">
        <v>48</v>
      </c>
      <c r="H123" s="66" t="s">
        <v>48</v>
      </c>
      <c r="I123" s="66" t="s">
        <v>48</v>
      </c>
      <c r="J123" s="56">
        <v>0</v>
      </c>
      <c r="K123" s="40">
        <v>0</v>
      </c>
      <c r="M123" s="189" t="str">
        <f t="shared" si="2"/>
        <v>Electricity DistributionPeel Renewable Energy Pty Ltd Network ReliabilityNQR 5For each discrete area, the average percentage of time that electricity has been supplied to customer premises - Urban areas other than the Perth CBD {Sch 1, section 11(c) of the NQ&amp;R Code}</v>
      </c>
      <c r="N123" s="190">
        <f t="shared" si="3"/>
        <v>0</v>
      </c>
    </row>
    <row r="124" spans="1:14" x14ac:dyDescent="0.35">
      <c r="A124" s="1" t="s">
        <v>12</v>
      </c>
      <c r="B124" s="1" t="s">
        <v>251</v>
      </c>
      <c r="C124" s="1" t="s">
        <v>114</v>
      </c>
      <c r="D124" s="1" t="s">
        <v>130</v>
      </c>
      <c r="E124" s="1" t="s">
        <v>133</v>
      </c>
      <c r="F124" s="66" t="s">
        <v>48</v>
      </c>
      <c r="G124" s="66" t="s">
        <v>48</v>
      </c>
      <c r="H124" s="66" t="s">
        <v>48</v>
      </c>
      <c r="I124" s="66" t="s">
        <v>48</v>
      </c>
      <c r="J124" s="56" t="s">
        <v>48</v>
      </c>
      <c r="K124" s="40">
        <v>0</v>
      </c>
      <c r="M124" s="189" t="str">
        <f t="shared" si="2"/>
        <v>Electricity DistributionPeel Renewable Energy Pty Ltd Network ReliabilityNQR 5For each discrete area, the average percentage of time that electricity has been supplied to customer premises - All other areas of the State {Sch 1, section 11(c) of the NQ&amp;R Code}</v>
      </c>
      <c r="N124" s="190">
        <f t="shared" si="3"/>
        <v>0</v>
      </c>
    </row>
    <row r="125" spans="1:14" x14ac:dyDescent="0.35">
      <c r="A125" s="1" t="s">
        <v>12</v>
      </c>
      <c r="B125" s="1" t="s">
        <v>251</v>
      </c>
      <c r="C125" s="1" t="s">
        <v>114</v>
      </c>
      <c r="D125" s="1" t="s">
        <v>134</v>
      </c>
      <c r="E125" s="1" t="s">
        <v>135</v>
      </c>
      <c r="F125" s="66" t="s">
        <v>48</v>
      </c>
      <c r="G125" s="66" t="s">
        <v>48</v>
      </c>
      <c r="H125" s="66" t="s">
        <v>48</v>
      </c>
      <c r="I125" s="66" t="s">
        <v>48</v>
      </c>
      <c r="J125" s="170" t="s">
        <v>48</v>
      </c>
      <c r="K125" s="40">
        <v>0</v>
      </c>
      <c r="M125" s="189" t="str">
        <f t="shared" si="2"/>
        <v>Electricity DistributionPeel Renewable Energy Pty Ltd Network ReliabilityNQR 6For each discrete area, the average total length of all interruptions of supply to customer premises expressed in minutes - Perth CBD {Sch 1, section 11(d) of the NQ&amp;R Code}</v>
      </c>
      <c r="N125" s="190">
        <f t="shared" si="3"/>
        <v>0</v>
      </c>
    </row>
    <row r="126" spans="1:14" x14ac:dyDescent="0.35">
      <c r="A126" s="1" t="s">
        <v>12</v>
      </c>
      <c r="B126" s="1" t="s">
        <v>251</v>
      </c>
      <c r="C126" s="1" t="s">
        <v>114</v>
      </c>
      <c r="D126" s="1" t="s">
        <v>134</v>
      </c>
      <c r="E126" s="1" t="s">
        <v>136</v>
      </c>
      <c r="F126" s="66" t="s">
        <v>48</v>
      </c>
      <c r="G126" s="66" t="s">
        <v>48</v>
      </c>
      <c r="H126" s="66" t="s">
        <v>48</v>
      </c>
      <c r="I126" s="66" t="s">
        <v>48</v>
      </c>
      <c r="J126" s="170">
        <v>0</v>
      </c>
      <c r="K126" s="40">
        <v>0</v>
      </c>
      <c r="M126" s="189" t="str">
        <f t="shared" si="2"/>
        <v>Electricity DistributionPeel Renewable Energy Pty Ltd Network ReliabilityNQR 6For each discrete area, the average total length of all interruptions of supply to customer premises expressed in minutes - Urban areas other than the Perth CBD {Sch 1, section 11(d) of the NQ&amp;R Code}</v>
      </c>
      <c r="N126" s="190">
        <f t="shared" si="3"/>
        <v>0</v>
      </c>
    </row>
    <row r="127" spans="1:14" x14ac:dyDescent="0.35">
      <c r="A127" s="1" t="s">
        <v>12</v>
      </c>
      <c r="B127" s="1" t="s">
        <v>251</v>
      </c>
      <c r="C127" s="1" t="s">
        <v>114</v>
      </c>
      <c r="D127" s="1" t="s">
        <v>134</v>
      </c>
      <c r="E127" s="1" t="s">
        <v>137</v>
      </c>
      <c r="F127" s="66" t="s">
        <v>48</v>
      </c>
      <c r="G127" s="66" t="s">
        <v>48</v>
      </c>
      <c r="H127" s="66" t="s">
        <v>48</v>
      </c>
      <c r="I127" s="66" t="s">
        <v>48</v>
      </c>
      <c r="J127" s="170" t="s">
        <v>48</v>
      </c>
      <c r="K127" s="40">
        <v>0</v>
      </c>
      <c r="M127" s="189" t="str">
        <f t="shared" si="2"/>
        <v>Electricity DistributionPeel Renewable Energy Pty Ltd Network ReliabilityNQR 6For each discrete area, the average total length of all interruptions of supply to customer premises expressed in minutes - all other areas of the State {Sch 1, section 11(d) of the NQ&amp;R Code}</v>
      </c>
      <c r="N127" s="190">
        <f t="shared" si="3"/>
        <v>0</v>
      </c>
    </row>
    <row r="128" spans="1:14" x14ac:dyDescent="0.35">
      <c r="A128" s="1" t="s">
        <v>12</v>
      </c>
      <c r="B128" s="1" t="s">
        <v>251</v>
      </c>
      <c r="C128" s="1" t="s">
        <v>114</v>
      </c>
      <c r="D128" s="1" t="s">
        <v>138</v>
      </c>
      <c r="E128" s="1" t="s">
        <v>139</v>
      </c>
      <c r="F128" s="66" t="s">
        <v>48</v>
      </c>
      <c r="G128" s="66" t="s">
        <v>48</v>
      </c>
      <c r="H128" s="66" t="s">
        <v>48</v>
      </c>
      <c r="I128" s="66" t="s">
        <v>48</v>
      </c>
      <c r="J128" s="66">
        <v>0</v>
      </c>
      <c r="K128" s="40">
        <f>VLOOKUP(M128,'Complete dataset 2021-22'!M:N,2,FALSE)</f>
        <v>335</v>
      </c>
      <c r="M128" s="189" t="str">
        <f t="shared" si="2"/>
        <v>Electricity DistributionPeel Renewable Energy Pty Ltd Network ReliabilityNQR 7Overall distribution network SAIDI - Total Network</v>
      </c>
      <c r="N128" s="190">
        <f t="shared" si="3"/>
        <v>335</v>
      </c>
    </row>
    <row r="129" spans="1:14" x14ac:dyDescent="0.35">
      <c r="A129" s="1" t="s">
        <v>12</v>
      </c>
      <c r="B129" s="1" t="s">
        <v>251</v>
      </c>
      <c r="C129" s="1" t="s">
        <v>114</v>
      </c>
      <c r="D129" s="1" t="s">
        <v>138</v>
      </c>
      <c r="E129" s="1" t="s">
        <v>140</v>
      </c>
      <c r="F129" s="66" t="s">
        <v>48</v>
      </c>
      <c r="G129" s="66" t="s">
        <v>48</v>
      </c>
      <c r="H129" s="66" t="s">
        <v>48</v>
      </c>
      <c r="I129" s="66" t="s">
        <v>48</v>
      </c>
      <c r="J129" s="66" t="s">
        <v>48</v>
      </c>
      <c r="K129" s="40" t="str">
        <f>VLOOKUP(M129,'Complete dataset 2021-22'!M:N,2,FALSE)</f>
        <v>n/a</v>
      </c>
      <c r="M129" s="189" t="str">
        <f t="shared" si="2"/>
        <v>Electricity DistributionPeel Renewable Energy Pty Ltd Network ReliabilityNQR 7Overall distribution network SAIDI - CBD</v>
      </c>
      <c r="N129" s="190" t="str">
        <f t="shared" si="3"/>
        <v>n/a</v>
      </c>
    </row>
    <row r="130" spans="1:14" x14ac:dyDescent="0.35">
      <c r="A130" s="1" t="s">
        <v>12</v>
      </c>
      <c r="B130" s="1" t="s">
        <v>251</v>
      </c>
      <c r="C130" s="1" t="s">
        <v>114</v>
      </c>
      <c r="D130" s="1" t="s">
        <v>138</v>
      </c>
      <c r="E130" s="1" t="s">
        <v>141</v>
      </c>
      <c r="F130" s="66" t="s">
        <v>48</v>
      </c>
      <c r="G130" s="66" t="s">
        <v>48</v>
      </c>
      <c r="H130" s="66" t="s">
        <v>48</v>
      </c>
      <c r="I130" s="66" t="s">
        <v>48</v>
      </c>
      <c r="J130" s="66">
        <v>0</v>
      </c>
      <c r="K130" s="40">
        <f>VLOOKUP(M130,'Complete dataset 2021-22'!M:N,2,FALSE)</f>
        <v>335</v>
      </c>
      <c r="M130" s="189" t="str">
        <f t="shared" si="2"/>
        <v>Electricity DistributionPeel Renewable Energy Pty Ltd Network ReliabilityNQR 7Overall distribution network SAIDI - Urban</v>
      </c>
      <c r="N130" s="190">
        <f t="shared" si="3"/>
        <v>335</v>
      </c>
    </row>
    <row r="131" spans="1:14" x14ac:dyDescent="0.35">
      <c r="A131" s="1" t="s">
        <v>12</v>
      </c>
      <c r="B131" s="1" t="s">
        <v>251</v>
      </c>
      <c r="C131" s="1" t="s">
        <v>114</v>
      </c>
      <c r="D131" s="1" t="s">
        <v>138</v>
      </c>
      <c r="E131" s="1" t="s">
        <v>142</v>
      </c>
      <c r="F131" s="66" t="s">
        <v>48</v>
      </c>
      <c r="G131" s="66" t="s">
        <v>48</v>
      </c>
      <c r="H131" s="66" t="s">
        <v>48</v>
      </c>
      <c r="I131" s="66" t="s">
        <v>48</v>
      </c>
      <c r="J131" s="66" t="s">
        <v>48</v>
      </c>
      <c r="K131" s="40" t="str">
        <f>VLOOKUP(M131,'Complete dataset 2021-22'!M:N,2,FALSE)</f>
        <v>n/a</v>
      </c>
      <c r="M131" s="189" t="str">
        <f t="shared" ref="M131:M147" si="4">A131&amp;B131&amp;C131&amp;D131&amp;E131</f>
        <v>Electricity DistributionPeel Renewable Energy Pty Ltd Network ReliabilityNQR 7Overall distribution network SAIDI - Short Rural</v>
      </c>
      <c r="N131" s="190" t="str">
        <f t="shared" ref="N131:N147" si="5">K131</f>
        <v>n/a</v>
      </c>
    </row>
    <row r="132" spans="1:14" x14ac:dyDescent="0.35">
      <c r="A132" s="1" t="s">
        <v>12</v>
      </c>
      <c r="B132" s="1" t="s">
        <v>251</v>
      </c>
      <c r="C132" s="1" t="s">
        <v>114</v>
      </c>
      <c r="D132" s="1" t="s">
        <v>138</v>
      </c>
      <c r="E132" s="1" t="s">
        <v>143</v>
      </c>
      <c r="F132" s="66" t="s">
        <v>48</v>
      </c>
      <c r="G132" s="66" t="s">
        <v>48</v>
      </c>
      <c r="H132" s="66" t="s">
        <v>48</v>
      </c>
      <c r="I132" s="66" t="s">
        <v>48</v>
      </c>
      <c r="J132" s="66" t="s">
        <v>48</v>
      </c>
      <c r="K132" s="40" t="str">
        <f>VLOOKUP(M132,'Complete dataset 2021-22'!M:N,2,FALSE)</f>
        <v>n/a</v>
      </c>
      <c r="M132" s="189" t="str">
        <f t="shared" si="4"/>
        <v>Electricity DistributionPeel Renewable Energy Pty Ltd Network ReliabilityNQR 7Overall distribution network SAIDI - Long Rural</v>
      </c>
      <c r="N132" s="190" t="str">
        <f t="shared" si="5"/>
        <v>n/a</v>
      </c>
    </row>
    <row r="133" spans="1:14" x14ac:dyDescent="0.35">
      <c r="A133" s="1" t="s">
        <v>12</v>
      </c>
      <c r="B133" s="1" t="s">
        <v>251</v>
      </c>
      <c r="C133" s="1" t="s">
        <v>114</v>
      </c>
      <c r="D133" s="1" t="s">
        <v>144</v>
      </c>
      <c r="E133" s="1" t="s">
        <v>145</v>
      </c>
      <c r="F133" s="66" t="s">
        <v>48</v>
      </c>
      <c r="G133" s="66" t="s">
        <v>48</v>
      </c>
      <c r="H133" s="66" t="s">
        <v>48</v>
      </c>
      <c r="I133" s="66" t="s">
        <v>48</v>
      </c>
      <c r="J133" s="66">
        <v>0</v>
      </c>
      <c r="K133" s="40">
        <f>VLOOKUP(M133,'Complete dataset 2021-22'!M:N,2,FALSE)</f>
        <v>91</v>
      </c>
      <c r="M133" s="189" t="str">
        <f t="shared" si="4"/>
        <v>Electricity DistributionPeel Renewable Energy Pty Ltd Network ReliabilityNQR 10Normalised distribution network SAIDI - Total Network</v>
      </c>
      <c r="N133" s="190">
        <f t="shared" si="5"/>
        <v>91</v>
      </c>
    </row>
    <row r="134" spans="1:14" x14ac:dyDescent="0.35">
      <c r="A134" s="1" t="s">
        <v>12</v>
      </c>
      <c r="B134" s="1" t="s">
        <v>251</v>
      </c>
      <c r="C134" s="1" t="s">
        <v>114</v>
      </c>
      <c r="D134" s="1" t="s">
        <v>144</v>
      </c>
      <c r="E134" s="1" t="s">
        <v>146</v>
      </c>
      <c r="F134" s="66" t="s">
        <v>48</v>
      </c>
      <c r="G134" s="66" t="s">
        <v>48</v>
      </c>
      <c r="H134" s="66" t="s">
        <v>48</v>
      </c>
      <c r="I134" s="66" t="s">
        <v>48</v>
      </c>
      <c r="J134" s="66" t="s">
        <v>48</v>
      </c>
      <c r="K134" s="40" t="str">
        <f>VLOOKUP(M134,'Complete dataset 2021-22'!M:N,2,FALSE)</f>
        <v>n/a</v>
      </c>
      <c r="M134" s="189" t="str">
        <f t="shared" si="4"/>
        <v>Electricity DistributionPeel Renewable Energy Pty Ltd Network ReliabilityNQR 10Normalised distribution network SAIDI - CBD</v>
      </c>
      <c r="N134" s="190" t="str">
        <f t="shared" si="5"/>
        <v>n/a</v>
      </c>
    </row>
    <row r="135" spans="1:14" x14ac:dyDescent="0.35">
      <c r="A135" s="1" t="s">
        <v>12</v>
      </c>
      <c r="B135" s="1" t="s">
        <v>251</v>
      </c>
      <c r="C135" s="1" t="s">
        <v>114</v>
      </c>
      <c r="D135" s="1" t="s">
        <v>144</v>
      </c>
      <c r="E135" s="1" t="s">
        <v>147</v>
      </c>
      <c r="F135" s="66" t="s">
        <v>48</v>
      </c>
      <c r="G135" s="66" t="s">
        <v>48</v>
      </c>
      <c r="H135" s="66" t="s">
        <v>48</v>
      </c>
      <c r="I135" s="66" t="s">
        <v>48</v>
      </c>
      <c r="J135" s="66">
        <v>0</v>
      </c>
      <c r="K135" s="40">
        <f>VLOOKUP(M135,'Complete dataset 2021-22'!M:N,2,FALSE)</f>
        <v>91</v>
      </c>
      <c r="M135" s="189" t="str">
        <f t="shared" si="4"/>
        <v>Electricity DistributionPeel Renewable Energy Pty Ltd Network ReliabilityNQR 10Normalised distribution network SAIDI - Urban</v>
      </c>
      <c r="N135" s="190">
        <f t="shared" si="5"/>
        <v>91</v>
      </c>
    </row>
    <row r="136" spans="1:14" x14ac:dyDescent="0.35">
      <c r="A136" s="1" t="s">
        <v>12</v>
      </c>
      <c r="B136" s="1" t="s">
        <v>251</v>
      </c>
      <c r="C136" s="1" t="s">
        <v>114</v>
      </c>
      <c r="D136" s="1" t="s">
        <v>144</v>
      </c>
      <c r="E136" s="1" t="s">
        <v>148</v>
      </c>
      <c r="F136" s="66" t="s">
        <v>48</v>
      </c>
      <c r="G136" s="66" t="s">
        <v>48</v>
      </c>
      <c r="H136" s="66" t="s">
        <v>48</v>
      </c>
      <c r="I136" s="66" t="s">
        <v>48</v>
      </c>
      <c r="J136" s="66" t="s">
        <v>48</v>
      </c>
      <c r="K136" s="40" t="str">
        <f>VLOOKUP(M136,'Complete dataset 2021-22'!M:N,2,FALSE)</f>
        <v>n/a</v>
      </c>
      <c r="M136" s="189" t="str">
        <f t="shared" si="4"/>
        <v>Electricity DistributionPeel Renewable Energy Pty Ltd Network ReliabilityNQR 10Normalised distribution network SAIDI - Short Rural</v>
      </c>
      <c r="N136" s="190" t="str">
        <f t="shared" si="5"/>
        <v>n/a</v>
      </c>
    </row>
    <row r="137" spans="1:14" x14ac:dyDescent="0.35">
      <c r="A137" s="1" t="s">
        <v>12</v>
      </c>
      <c r="B137" s="1" t="s">
        <v>251</v>
      </c>
      <c r="C137" s="1" t="s">
        <v>114</v>
      </c>
      <c r="D137" s="1" t="s">
        <v>144</v>
      </c>
      <c r="E137" s="1" t="s">
        <v>149</v>
      </c>
      <c r="F137" s="66" t="s">
        <v>48</v>
      </c>
      <c r="G137" s="66" t="s">
        <v>48</v>
      </c>
      <c r="H137" s="66" t="s">
        <v>48</v>
      </c>
      <c r="I137" s="66" t="s">
        <v>48</v>
      </c>
      <c r="J137" s="66" t="s">
        <v>48</v>
      </c>
      <c r="K137" s="40" t="str">
        <f>VLOOKUP(M137,'Complete dataset 2021-22'!M:N,2,FALSE)</f>
        <v>n/a</v>
      </c>
      <c r="M137" s="189" t="str">
        <f t="shared" si="4"/>
        <v>Electricity DistributionPeel Renewable Energy Pty Ltd Network ReliabilityNQR 10Normalised distribution network SAIDI - Long Rural</v>
      </c>
      <c r="N137" s="190" t="str">
        <f t="shared" si="5"/>
        <v>n/a</v>
      </c>
    </row>
    <row r="138" spans="1:14" x14ac:dyDescent="0.35">
      <c r="A138" s="1" t="s">
        <v>12</v>
      </c>
      <c r="B138" s="1" t="s">
        <v>251</v>
      </c>
      <c r="C138" s="1" t="s">
        <v>114</v>
      </c>
      <c r="D138" s="1" t="s">
        <v>150</v>
      </c>
      <c r="E138" s="1" t="s">
        <v>151</v>
      </c>
      <c r="F138" s="66" t="s">
        <v>48</v>
      </c>
      <c r="G138" s="66" t="s">
        <v>48</v>
      </c>
      <c r="H138" s="66" t="s">
        <v>48</v>
      </c>
      <c r="I138" s="66" t="s">
        <v>48</v>
      </c>
      <c r="J138" s="32">
        <v>0</v>
      </c>
      <c r="K138" s="40">
        <f>VLOOKUP(M138,'Complete dataset 2021-22'!M:N,2,FALSE)</f>
        <v>5</v>
      </c>
      <c r="M138" s="189" t="str">
        <f t="shared" si="4"/>
        <v>Electricity DistributionPeel Renewable Energy Pty Ltd Network ReliabilityNQR 11Overall distribution network SAIFI - Total Network</v>
      </c>
      <c r="N138" s="190">
        <f t="shared" si="5"/>
        <v>5</v>
      </c>
    </row>
    <row r="139" spans="1:14" x14ac:dyDescent="0.35">
      <c r="A139" s="1" t="s">
        <v>12</v>
      </c>
      <c r="B139" s="1" t="s">
        <v>251</v>
      </c>
      <c r="C139" s="1" t="s">
        <v>114</v>
      </c>
      <c r="D139" s="1" t="s">
        <v>150</v>
      </c>
      <c r="E139" s="1" t="s">
        <v>152</v>
      </c>
      <c r="F139" s="66" t="s">
        <v>48</v>
      </c>
      <c r="G139" s="66" t="s">
        <v>48</v>
      </c>
      <c r="H139" s="66" t="s">
        <v>48</v>
      </c>
      <c r="I139" s="66" t="s">
        <v>48</v>
      </c>
      <c r="J139" s="41" t="s">
        <v>48</v>
      </c>
      <c r="K139" s="40" t="str">
        <f>VLOOKUP(M139,'Complete dataset 2021-22'!M:N,2,FALSE)</f>
        <v>n/a</v>
      </c>
      <c r="M139" s="189" t="str">
        <f t="shared" si="4"/>
        <v>Electricity DistributionPeel Renewable Energy Pty Ltd Network ReliabilityNQR 11Overall distribution network SAIFI - CBD</v>
      </c>
      <c r="N139" s="190" t="str">
        <f t="shared" si="5"/>
        <v>n/a</v>
      </c>
    </row>
    <row r="140" spans="1:14" x14ac:dyDescent="0.35">
      <c r="A140" s="1" t="s">
        <v>12</v>
      </c>
      <c r="B140" s="1" t="s">
        <v>251</v>
      </c>
      <c r="C140" s="1" t="s">
        <v>114</v>
      </c>
      <c r="D140" s="1" t="s">
        <v>150</v>
      </c>
      <c r="E140" s="1" t="s">
        <v>153</v>
      </c>
      <c r="F140" s="66" t="s">
        <v>48</v>
      </c>
      <c r="G140" s="66" t="s">
        <v>48</v>
      </c>
      <c r="H140" s="66" t="s">
        <v>48</v>
      </c>
      <c r="I140" s="66" t="s">
        <v>48</v>
      </c>
      <c r="J140" s="41">
        <v>0</v>
      </c>
      <c r="K140" s="40">
        <f>VLOOKUP(M140,'Complete dataset 2021-22'!M:N,2,FALSE)</f>
        <v>5</v>
      </c>
      <c r="M140" s="189" t="str">
        <f t="shared" si="4"/>
        <v>Electricity DistributionPeel Renewable Energy Pty Ltd Network ReliabilityNQR 11Overall distribution network SAIFI - Urban</v>
      </c>
      <c r="N140" s="190">
        <f t="shared" si="5"/>
        <v>5</v>
      </c>
    </row>
    <row r="141" spans="1:14" x14ac:dyDescent="0.35">
      <c r="A141" s="1" t="s">
        <v>12</v>
      </c>
      <c r="B141" s="1" t="s">
        <v>251</v>
      </c>
      <c r="C141" s="1" t="s">
        <v>114</v>
      </c>
      <c r="D141" s="1" t="s">
        <v>150</v>
      </c>
      <c r="E141" s="1" t="s">
        <v>154</v>
      </c>
      <c r="F141" s="66" t="s">
        <v>48</v>
      </c>
      <c r="G141" s="66" t="s">
        <v>48</v>
      </c>
      <c r="H141" s="66" t="s">
        <v>48</v>
      </c>
      <c r="I141" s="66" t="s">
        <v>48</v>
      </c>
      <c r="J141" s="41" t="s">
        <v>48</v>
      </c>
      <c r="K141" s="40" t="str">
        <f>VLOOKUP(M141,'Complete dataset 2021-22'!M:N,2,FALSE)</f>
        <v>n/a</v>
      </c>
      <c r="M141" s="189" t="str">
        <f t="shared" si="4"/>
        <v>Electricity DistributionPeel Renewable Energy Pty Ltd Network ReliabilityNQR 11Overall distribution network SAIFI - Short Rural</v>
      </c>
      <c r="N141" s="190" t="str">
        <f t="shared" si="5"/>
        <v>n/a</v>
      </c>
    </row>
    <row r="142" spans="1:14" x14ac:dyDescent="0.35">
      <c r="A142" s="1" t="s">
        <v>12</v>
      </c>
      <c r="B142" s="1" t="s">
        <v>251</v>
      </c>
      <c r="C142" s="1" t="s">
        <v>114</v>
      </c>
      <c r="D142" s="1" t="s">
        <v>150</v>
      </c>
      <c r="E142" s="1" t="s">
        <v>155</v>
      </c>
      <c r="F142" s="66" t="s">
        <v>48</v>
      </c>
      <c r="G142" s="66" t="s">
        <v>48</v>
      </c>
      <c r="H142" s="66" t="s">
        <v>48</v>
      </c>
      <c r="I142" s="66" t="s">
        <v>48</v>
      </c>
      <c r="J142" s="41" t="s">
        <v>48</v>
      </c>
      <c r="K142" s="40" t="str">
        <f>VLOOKUP(M142,'Complete dataset 2021-22'!M:N,2,FALSE)</f>
        <v>n/a</v>
      </c>
      <c r="M142" s="189" t="str">
        <f t="shared" si="4"/>
        <v>Electricity DistributionPeel Renewable Energy Pty Ltd Network ReliabilityNQR 11Overall distribution network SAIFI - Long Rural</v>
      </c>
      <c r="N142" s="190" t="str">
        <f t="shared" si="5"/>
        <v>n/a</v>
      </c>
    </row>
    <row r="143" spans="1:14" x14ac:dyDescent="0.35">
      <c r="A143" s="1" t="s">
        <v>12</v>
      </c>
      <c r="B143" s="1" t="s">
        <v>251</v>
      </c>
      <c r="C143" s="1" t="s">
        <v>114</v>
      </c>
      <c r="D143" s="1" t="s">
        <v>156</v>
      </c>
      <c r="E143" s="1" t="s">
        <v>157</v>
      </c>
      <c r="F143" s="66" t="s">
        <v>48</v>
      </c>
      <c r="G143" s="66" t="s">
        <v>48</v>
      </c>
      <c r="H143" s="66" t="s">
        <v>48</v>
      </c>
      <c r="I143" s="66" t="s">
        <v>48</v>
      </c>
      <c r="J143" s="41">
        <v>0</v>
      </c>
      <c r="K143" s="40">
        <f>VLOOKUP(M143,'Complete dataset 2021-22'!M:N,2,FALSE)</f>
        <v>3</v>
      </c>
      <c r="M143" s="189" t="str">
        <f t="shared" si="4"/>
        <v>Electricity DistributionPeel Renewable Energy Pty Ltd Network ReliabilityNQR 14Normalised distribution network SAIFI - Total Network</v>
      </c>
      <c r="N143" s="190">
        <f t="shared" si="5"/>
        <v>3</v>
      </c>
    </row>
    <row r="144" spans="1:14" x14ac:dyDescent="0.35">
      <c r="A144" s="1" t="s">
        <v>12</v>
      </c>
      <c r="B144" s="1" t="s">
        <v>251</v>
      </c>
      <c r="C144" s="1" t="s">
        <v>114</v>
      </c>
      <c r="D144" s="1" t="s">
        <v>156</v>
      </c>
      <c r="E144" s="1" t="s">
        <v>158</v>
      </c>
      <c r="F144" s="66" t="s">
        <v>48</v>
      </c>
      <c r="G144" s="66" t="s">
        <v>48</v>
      </c>
      <c r="H144" s="66" t="s">
        <v>48</v>
      </c>
      <c r="I144" s="66" t="s">
        <v>48</v>
      </c>
      <c r="J144" s="41" t="s">
        <v>48</v>
      </c>
      <c r="K144" s="40" t="str">
        <f>VLOOKUP(M144,'Complete dataset 2021-22'!M:N,2,FALSE)</f>
        <v>n/a</v>
      </c>
      <c r="M144" s="189" t="str">
        <f t="shared" si="4"/>
        <v>Electricity DistributionPeel Renewable Energy Pty Ltd Network ReliabilityNQR 14Normalised distribution network SAIFI - CBD</v>
      </c>
      <c r="N144" s="190" t="str">
        <f t="shared" si="5"/>
        <v>n/a</v>
      </c>
    </row>
    <row r="145" spans="1:14" x14ac:dyDescent="0.35">
      <c r="A145" s="1" t="s">
        <v>12</v>
      </c>
      <c r="B145" s="1" t="s">
        <v>251</v>
      </c>
      <c r="C145" s="1" t="s">
        <v>114</v>
      </c>
      <c r="D145" s="1" t="s">
        <v>156</v>
      </c>
      <c r="E145" s="1" t="s">
        <v>159</v>
      </c>
      <c r="F145" s="66" t="s">
        <v>48</v>
      </c>
      <c r="G145" s="66" t="s">
        <v>48</v>
      </c>
      <c r="H145" s="66" t="s">
        <v>48</v>
      </c>
      <c r="I145" s="66" t="s">
        <v>48</v>
      </c>
      <c r="J145" s="41">
        <v>0</v>
      </c>
      <c r="K145" s="40">
        <f>VLOOKUP(M145,'Complete dataset 2021-22'!M:N,2,FALSE)</f>
        <v>3</v>
      </c>
      <c r="M145" s="189" t="str">
        <f t="shared" si="4"/>
        <v>Electricity DistributionPeel Renewable Energy Pty Ltd Network ReliabilityNQR 14Normalised distribution network SAIFI - Urban</v>
      </c>
      <c r="N145" s="190">
        <f t="shared" si="5"/>
        <v>3</v>
      </c>
    </row>
    <row r="146" spans="1:14" x14ac:dyDescent="0.35">
      <c r="A146" s="1" t="s">
        <v>12</v>
      </c>
      <c r="B146" s="1" t="s">
        <v>251</v>
      </c>
      <c r="C146" s="1" t="s">
        <v>114</v>
      </c>
      <c r="D146" s="1" t="s">
        <v>156</v>
      </c>
      <c r="E146" s="1" t="s">
        <v>160</v>
      </c>
      <c r="F146" s="66" t="s">
        <v>48</v>
      </c>
      <c r="G146" s="66" t="s">
        <v>48</v>
      </c>
      <c r="H146" s="66" t="s">
        <v>48</v>
      </c>
      <c r="I146" s="66" t="s">
        <v>48</v>
      </c>
      <c r="J146" s="41" t="s">
        <v>48</v>
      </c>
      <c r="K146" s="40" t="str">
        <f>VLOOKUP(M146,'Complete dataset 2021-22'!M:N,2,FALSE)</f>
        <v>n/a</v>
      </c>
      <c r="M146" s="189" t="str">
        <f t="shared" si="4"/>
        <v>Electricity DistributionPeel Renewable Energy Pty Ltd Network ReliabilityNQR 14Normalised distribution network SAIFI - Short Rural</v>
      </c>
      <c r="N146" s="190" t="str">
        <f t="shared" si="5"/>
        <v>n/a</v>
      </c>
    </row>
    <row r="147" spans="1:14" x14ac:dyDescent="0.35">
      <c r="A147" s="1" t="s">
        <v>12</v>
      </c>
      <c r="B147" s="1" t="s">
        <v>251</v>
      </c>
      <c r="C147" s="1" t="s">
        <v>114</v>
      </c>
      <c r="D147" s="1" t="s">
        <v>156</v>
      </c>
      <c r="E147" s="1" t="s">
        <v>161</v>
      </c>
      <c r="F147" s="66" t="s">
        <v>48</v>
      </c>
      <c r="G147" s="66" t="s">
        <v>48</v>
      </c>
      <c r="H147" s="66" t="s">
        <v>48</v>
      </c>
      <c r="I147" s="66" t="s">
        <v>48</v>
      </c>
      <c r="J147" s="41" t="s">
        <v>48</v>
      </c>
      <c r="K147" s="40" t="str">
        <f>VLOOKUP(M147,'Complete dataset 2021-22'!M:N,2,FALSE)</f>
        <v>n/a</v>
      </c>
      <c r="M147" s="189" t="str">
        <f t="shared" si="4"/>
        <v>Electricity DistributionPeel Renewable Energy Pty Ltd Network ReliabilityNQR 14Normalised distribution network SAIFI - Long Rural</v>
      </c>
      <c r="N147" s="190" t="str">
        <f t="shared" si="5"/>
        <v>n/a</v>
      </c>
    </row>
    <row r="148" spans="1:14" x14ac:dyDescent="0.35">
      <c r="F148" s="40"/>
      <c r="G148" s="40"/>
      <c r="H148" s="40"/>
      <c r="I148" s="40"/>
      <c r="J148" s="40"/>
      <c r="K148" s="40"/>
      <c r="N148" s="190"/>
    </row>
    <row r="149" spans="1:14" x14ac:dyDescent="0.35">
      <c r="F149" s="40"/>
      <c r="G149" s="40"/>
      <c r="H149" s="40"/>
      <c r="I149" s="40"/>
      <c r="J149" s="40"/>
      <c r="K149" s="40"/>
      <c r="N149" s="190"/>
    </row>
    <row r="150" spans="1:14" x14ac:dyDescent="0.35">
      <c r="F150" s="40"/>
      <c r="G150" s="40"/>
      <c r="H150" s="40"/>
      <c r="I150" s="40"/>
      <c r="J150" s="40"/>
      <c r="K150" s="40"/>
      <c r="N150" s="190"/>
    </row>
    <row r="151" spans="1:14" x14ac:dyDescent="0.35">
      <c r="F151" s="40"/>
      <c r="G151" s="40"/>
      <c r="H151" s="40"/>
      <c r="I151" s="40"/>
      <c r="J151" s="40"/>
      <c r="K151" s="40"/>
      <c r="N151" s="190"/>
    </row>
    <row r="152" spans="1:14" x14ac:dyDescent="0.35">
      <c r="F152" s="40"/>
      <c r="G152" s="40"/>
      <c r="H152" s="40"/>
      <c r="I152" s="40"/>
      <c r="J152" s="40"/>
      <c r="K152" s="40"/>
      <c r="N152" s="190"/>
    </row>
    <row r="153" spans="1:14" x14ac:dyDescent="0.35">
      <c r="F153" s="40"/>
      <c r="G153" s="40"/>
      <c r="H153" s="40"/>
      <c r="I153" s="40"/>
      <c r="J153" s="40"/>
      <c r="K153" s="40"/>
      <c r="N153" s="190"/>
    </row>
    <row r="154" spans="1:14" x14ac:dyDescent="0.35">
      <c r="F154" s="40"/>
      <c r="G154" s="40"/>
      <c r="H154" s="40"/>
      <c r="I154" s="40"/>
      <c r="J154" s="40"/>
      <c r="K154" s="40"/>
      <c r="N154" s="190"/>
    </row>
    <row r="155" spans="1:14" x14ac:dyDescent="0.35">
      <c r="F155" s="40"/>
      <c r="G155" s="40"/>
      <c r="H155" s="40"/>
      <c r="I155" s="40"/>
      <c r="J155" s="40"/>
      <c r="K155" s="40"/>
      <c r="N155" s="190"/>
    </row>
    <row r="156" spans="1:14" x14ac:dyDescent="0.35">
      <c r="F156" s="40"/>
      <c r="G156" s="40"/>
      <c r="H156" s="40"/>
      <c r="I156" s="40"/>
      <c r="J156" s="40"/>
      <c r="K156" s="40"/>
      <c r="N156" s="190"/>
    </row>
    <row r="157" spans="1:14" x14ac:dyDescent="0.35">
      <c r="F157" s="40"/>
      <c r="G157" s="40"/>
      <c r="H157" s="40"/>
      <c r="I157" s="40"/>
      <c r="J157" s="40"/>
      <c r="K157" s="40"/>
      <c r="N157" s="190"/>
    </row>
    <row r="158" spans="1:14" x14ac:dyDescent="0.35">
      <c r="F158" s="40"/>
      <c r="G158" s="40"/>
      <c r="H158" s="40"/>
      <c r="I158" s="40"/>
      <c r="J158" s="40"/>
      <c r="K158" s="40"/>
      <c r="N158" s="190"/>
    </row>
    <row r="159" spans="1:14" x14ac:dyDescent="0.35">
      <c r="F159" s="40"/>
      <c r="G159" s="40"/>
      <c r="H159" s="40"/>
      <c r="I159" s="40"/>
      <c r="J159" s="40"/>
      <c r="K159" s="40"/>
      <c r="N159" s="190"/>
    </row>
    <row r="160" spans="1:14" x14ac:dyDescent="0.35">
      <c r="F160" s="40"/>
      <c r="G160" s="40"/>
      <c r="H160" s="40"/>
      <c r="I160" s="40"/>
      <c r="J160" s="40"/>
      <c r="K160" s="40"/>
      <c r="N160" s="190"/>
    </row>
    <row r="161" spans="6:14" x14ac:dyDescent="0.35">
      <c r="F161" s="40"/>
      <c r="G161" s="40"/>
      <c r="H161" s="40"/>
      <c r="I161" s="40"/>
      <c r="J161" s="40"/>
      <c r="K161" s="40"/>
      <c r="N161" s="190"/>
    </row>
    <row r="162" spans="6:14" x14ac:dyDescent="0.35">
      <c r="F162" s="40"/>
      <c r="G162" s="40"/>
      <c r="H162" s="40"/>
      <c r="I162" s="40"/>
      <c r="J162" s="40"/>
      <c r="K162" s="40"/>
      <c r="N162" s="190"/>
    </row>
    <row r="163" spans="6:14" x14ac:dyDescent="0.35">
      <c r="F163" s="40"/>
      <c r="G163" s="40"/>
      <c r="H163" s="40"/>
      <c r="I163" s="40"/>
      <c r="J163" s="40"/>
      <c r="K163" s="40"/>
      <c r="N163" s="190"/>
    </row>
    <row r="164" spans="6:14" x14ac:dyDescent="0.35">
      <c r="F164" s="40"/>
      <c r="G164" s="40"/>
      <c r="H164" s="40"/>
      <c r="I164" s="40"/>
      <c r="J164" s="40"/>
      <c r="K164" s="40"/>
      <c r="N164" s="190"/>
    </row>
    <row r="165" spans="6:14" x14ac:dyDescent="0.35">
      <c r="F165" s="40"/>
      <c r="G165" s="40"/>
      <c r="H165" s="40"/>
      <c r="I165" s="40"/>
      <c r="J165" s="40"/>
      <c r="K165" s="40"/>
      <c r="N165" s="190"/>
    </row>
    <row r="166" spans="6:14" x14ac:dyDescent="0.35">
      <c r="F166" s="40"/>
      <c r="G166" s="40"/>
      <c r="H166" s="40"/>
      <c r="I166" s="40"/>
      <c r="J166" s="40"/>
      <c r="K166" s="40"/>
      <c r="N166" s="190"/>
    </row>
    <row r="167" spans="6:14" x14ac:dyDescent="0.35">
      <c r="F167" s="40"/>
      <c r="G167" s="40"/>
      <c r="H167" s="40"/>
      <c r="I167" s="40"/>
      <c r="J167" s="40"/>
      <c r="K167" s="40"/>
      <c r="N167" s="190"/>
    </row>
    <row r="168" spans="6:14" x14ac:dyDescent="0.35">
      <c r="F168" s="40"/>
      <c r="G168" s="40"/>
      <c r="H168" s="40"/>
      <c r="I168" s="40"/>
      <c r="J168" s="40"/>
      <c r="K168" s="40"/>
      <c r="N168" s="190"/>
    </row>
    <row r="169" spans="6:14" x14ac:dyDescent="0.35">
      <c r="F169" s="40"/>
      <c r="G169" s="40"/>
      <c r="H169" s="40"/>
      <c r="I169" s="40"/>
      <c r="J169" s="40"/>
      <c r="K169" s="40"/>
      <c r="N169" s="190"/>
    </row>
    <row r="170" spans="6:14" x14ac:dyDescent="0.35">
      <c r="F170" s="40"/>
      <c r="G170" s="40"/>
      <c r="H170" s="40"/>
      <c r="I170" s="40"/>
      <c r="J170" s="40"/>
      <c r="K170" s="40"/>
      <c r="N170" s="190"/>
    </row>
    <row r="171" spans="6:14" x14ac:dyDescent="0.35">
      <c r="F171" s="40"/>
      <c r="G171" s="40"/>
      <c r="H171" s="40"/>
      <c r="I171" s="40"/>
      <c r="J171" s="40"/>
      <c r="K171" s="40"/>
      <c r="N171" s="190"/>
    </row>
    <row r="172" spans="6:14" x14ac:dyDescent="0.35">
      <c r="F172" s="40"/>
      <c r="G172" s="40"/>
      <c r="H172" s="40"/>
      <c r="I172" s="40"/>
      <c r="J172" s="40"/>
      <c r="K172" s="40"/>
      <c r="N172" s="190"/>
    </row>
    <row r="173" spans="6:14" x14ac:dyDescent="0.35">
      <c r="F173" s="40"/>
      <c r="G173" s="40"/>
      <c r="H173" s="40"/>
      <c r="I173" s="40"/>
      <c r="J173" s="40"/>
      <c r="K173" s="40"/>
      <c r="N173" s="190"/>
    </row>
    <row r="174" spans="6:14" x14ac:dyDescent="0.35">
      <c r="F174" s="40"/>
      <c r="G174" s="40"/>
      <c r="H174" s="40"/>
      <c r="I174" s="40"/>
      <c r="J174" s="40"/>
      <c r="K174" s="40"/>
      <c r="N174" s="190"/>
    </row>
    <row r="175" spans="6:14" x14ac:dyDescent="0.35">
      <c r="F175" s="40"/>
      <c r="G175" s="40"/>
      <c r="H175" s="40"/>
      <c r="I175" s="40"/>
      <c r="J175" s="40"/>
      <c r="K175" s="40"/>
      <c r="N175" s="190"/>
    </row>
    <row r="176" spans="6:14" x14ac:dyDescent="0.35">
      <c r="F176" s="40"/>
      <c r="G176" s="40"/>
      <c r="H176" s="40"/>
      <c r="I176" s="40"/>
      <c r="J176" s="40"/>
      <c r="K176" s="40"/>
      <c r="N176" s="190"/>
    </row>
    <row r="177" spans="6:14" x14ac:dyDescent="0.35">
      <c r="F177" s="40"/>
      <c r="G177" s="40"/>
      <c r="H177" s="40"/>
      <c r="I177" s="40"/>
      <c r="J177" s="40"/>
      <c r="K177" s="40"/>
      <c r="N177" s="190"/>
    </row>
    <row r="178" spans="6:14" x14ac:dyDescent="0.35">
      <c r="F178" s="40"/>
      <c r="G178" s="40"/>
      <c r="H178" s="40"/>
      <c r="I178" s="40"/>
      <c r="J178" s="40"/>
      <c r="K178" s="40"/>
      <c r="N178" s="190"/>
    </row>
    <row r="179" spans="6:14" x14ac:dyDescent="0.35">
      <c r="F179" s="40"/>
      <c r="G179" s="40"/>
      <c r="H179" s="40"/>
      <c r="I179" s="40"/>
      <c r="J179" s="40"/>
      <c r="K179" s="40"/>
      <c r="N179" s="190"/>
    </row>
    <row r="180" spans="6:14" x14ac:dyDescent="0.35">
      <c r="F180" s="40"/>
      <c r="G180" s="40"/>
      <c r="H180" s="40"/>
      <c r="I180" s="40"/>
      <c r="J180" s="40"/>
      <c r="K180" s="40"/>
      <c r="N180" s="190"/>
    </row>
    <row r="181" spans="6:14" x14ac:dyDescent="0.35">
      <c r="F181" s="40"/>
      <c r="G181" s="40"/>
      <c r="H181" s="40"/>
      <c r="I181" s="40"/>
      <c r="J181" s="40"/>
      <c r="K181" s="40"/>
      <c r="N181" s="190"/>
    </row>
    <row r="182" spans="6:14" x14ac:dyDescent="0.35">
      <c r="F182" s="40"/>
      <c r="G182" s="40"/>
      <c r="H182" s="40"/>
      <c r="I182" s="40"/>
      <c r="J182" s="40"/>
      <c r="K182" s="40"/>
      <c r="N182" s="190"/>
    </row>
    <row r="183" spans="6:14" x14ac:dyDescent="0.35">
      <c r="F183" s="40"/>
      <c r="G183" s="40"/>
      <c r="H183" s="40"/>
      <c r="I183" s="40"/>
      <c r="J183" s="40"/>
      <c r="K183" s="40"/>
      <c r="N183" s="190"/>
    </row>
    <row r="184" spans="6:14" x14ac:dyDescent="0.35">
      <c r="F184" s="40"/>
      <c r="G184" s="40"/>
      <c r="H184" s="40"/>
      <c r="I184" s="40"/>
      <c r="J184" s="40"/>
      <c r="K184" s="40"/>
      <c r="N184" s="190"/>
    </row>
    <row r="185" spans="6:14" x14ac:dyDescent="0.35">
      <c r="F185" s="40"/>
      <c r="G185" s="40"/>
      <c r="H185" s="40"/>
      <c r="I185" s="40"/>
      <c r="J185" s="40"/>
      <c r="K185" s="40"/>
      <c r="N185" s="190"/>
    </row>
    <row r="186" spans="6:14" x14ac:dyDescent="0.35">
      <c r="F186" s="40"/>
      <c r="G186" s="40"/>
      <c r="H186" s="40"/>
      <c r="I186" s="40"/>
      <c r="J186" s="40"/>
      <c r="K186" s="40"/>
      <c r="N186" s="190"/>
    </row>
    <row r="187" spans="6:14" x14ac:dyDescent="0.35">
      <c r="F187" s="40"/>
      <c r="G187" s="40"/>
      <c r="H187" s="40"/>
      <c r="I187" s="40"/>
      <c r="J187" s="40"/>
      <c r="K187" s="40"/>
      <c r="N187" s="190"/>
    </row>
    <row r="188" spans="6:14" x14ac:dyDescent="0.35">
      <c r="F188" s="40"/>
      <c r="G188" s="40"/>
      <c r="H188" s="40"/>
      <c r="I188" s="40"/>
      <c r="J188" s="40"/>
      <c r="K188" s="40"/>
      <c r="N188" s="190"/>
    </row>
    <row r="189" spans="6:14" x14ac:dyDescent="0.35">
      <c r="F189" s="40"/>
      <c r="G189" s="40"/>
      <c r="H189" s="40"/>
      <c r="I189" s="40"/>
      <c r="J189" s="40"/>
      <c r="K189" s="40"/>
      <c r="N189" s="190"/>
    </row>
    <row r="190" spans="6:14" x14ac:dyDescent="0.35">
      <c r="F190" s="40"/>
      <c r="G190" s="40"/>
      <c r="H190" s="40"/>
      <c r="I190" s="40"/>
      <c r="J190" s="40"/>
      <c r="K190" s="40"/>
      <c r="N190" s="190"/>
    </row>
    <row r="191" spans="6:14" x14ac:dyDescent="0.35">
      <c r="F191" s="40"/>
      <c r="G191" s="40"/>
      <c r="H191" s="40"/>
      <c r="I191" s="40"/>
      <c r="J191" s="40"/>
      <c r="K191" s="40"/>
      <c r="N191" s="190"/>
    </row>
    <row r="192" spans="6:14" x14ac:dyDescent="0.35">
      <c r="F192" s="40"/>
      <c r="G192" s="40"/>
      <c r="H192" s="40"/>
      <c r="I192" s="40"/>
      <c r="J192" s="40"/>
      <c r="K192" s="40"/>
      <c r="N192" s="190"/>
    </row>
    <row r="193" spans="6:14" x14ac:dyDescent="0.35">
      <c r="F193" s="40"/>
      <c r="G193" s="40"/>
      <c r="H193" s="40"/>
      <c r="I193" s="40"/>
      <c r="J193" s="40"/>
      <c r="K193" s="40"/>
      <c r="N193" s="190"/>
    </row>
    <row r="194" spans="6:14" x14ac:dyDescent="0.35">
      <c r="F194" s="40"/>
      <c r="G194" s="40"/>
      <c r="H194" s="40"/>
      <c r="I194" s="40"/>
      <c r="J194" s="40"/>
      <c r="K194" s="40"/>
      <c r="N194" s="190"/>
    </row>
    <row r="195" spans="6:14" x14ac:dyDescent="0.35">
      <c r="F195" s="40"/>
      <c r="G195" s="40"/>
      <c r="H195" s="40"/>
      <c r="I195" s="40"/>
      <c r="J195" s="40"/>
      <c r="K195" s="40"/>
      <c r="N195" s="190"/>
    </row>
    <row r="196" spans="6:14" x14ac:dyDescent="0.35">
      <c r="F196" s="40"/>
      <c r="G196" s="40"/>
      <c r="H196" s="40"/>
      <c r="I196" s="40"/>
      <c r="J196" s="40"/>
      <c r="K196" s="40"/>
      <c r="N196" s="190"/>
    </row>
    <row r="197" spans="6:14" x14ac:dyDescent="0.35">
      <c r="F197" s="40"/>
      <c r="G197" s="40"/>
      <c r="H197" s="40"/>
      <c r="I197" s="40"/>
      <c r="J197" s="40"/>
      <c r="K197" s="40"/>
      <c r="N197" s="190"/>
    </row>
    <row r="198" spans="6:14" x14ac:dyDescent="0.35">
      <c r="F198" s="40"/>
      <c r="G198" s="40"/>
      <c r="H198" s="40"/>
      <c r="I198" s="40"/>
      <c r="J198" s="40"/>
      <c r="K198" s="40"/>
      <c r="N198" s="190"/>
    </row>
    <row r="199" spans="6:14" x14ac:dyDescent="0.35">
      <c r="F199" s="40"/>
      <c r="G199" s="40"/>
      <c r="H199" s="40"/>
      <c r="I199" s="40"/>
      <c r="J199" s="40"/>
      <c r="K199" s="40"/>
      <c r="N199" s="190"/>
    </row>
    <row r="200" spans="6:14" x14ac:dyDescent="0.35">
      <c r="F200" s="40"/>
      <c r="G200" s="40"/>
      <c r="H200" s="40"/>
      <c r="I200" s="40"/>
      <c r="J200" s="40"/>
      <c r="K200" s="40"/>
      <c r="N200" s="190"/>
    </row>
    <row r="201" spans="6:14" x14ac:dyDescent="0.35">
      <c r="F201" s="40"/>
      <c r="G201" s="40"/>
      <c r="H201" s="40"/>
      <c r="I201" s="40"/>
      <c r="J201" s="40"/>
      <c r="K201" s="40"/>
      <c r="N201" s="190"/>
    </row>
    <row r="202" spans="6:14" x14ac:dyDescent="0.35">
      <c r="F202" s="40"/>
      <c r="G202" s="40"/>
      <c r="H202" s="40"/>
      <c r="I202" s="40"/>
      <c r="J202" s="40"/>
      <c r="K202" s="40"/>
      <c r="N202" s="190"/>
    </row>
    <row r="203" spans="6:14" x14ac:dyDescent="0.35">
      <c r="F203" s="40"/>
      <c r="G203" s="40"/>
      <c r="H203" s="40"/>
      <c r="I203" s="40"/>
      <c r="J203" s="40"/>
      <c r="K203" s="40"/>
      <c r="N203" s="190"/>
    </row>
    <row r="204" spans="6:14" x14ac:dyDescent="0.35">
      <c r="F204" s="40"/>
      <c r="G204" s="40"/>
      <c r="H204" s="40"/>
      <c r="I204" s="40"/>
      <c r="J204" s="40"/>
      <c r="K204" s="40"/>
      <c r="N204" s="190"/>
    </row>
    <row r="205" spans="6:14" x14ac:dyDescent="0.35">
      <c r="F205" s="40"/>
      <c r="G205" s="40"/>
      <c r="H205" s="40"/>
      <c r="I205" s="40"/>
      <c r="J205" s="40"/>
      <c r="K205" s="40"/>
      <c r="N205" s="190"/>
    </row>
    <row r="206" spans="6:14" x14ac:dyDescent="0.35">
      <c r="F206" s="40"/>
      <c r="G206" s="40"/>
      <c r="H206" s="40"/>
      <c r="I206" s="40"/>
      <c r="J206" s="40"/>
      <c r="K206" s="40"/>
      <c r="N206" s="190"/>
    </row>
    <row r="207" spans="6:14" x14ac:dyDescent="0.35">
      <c r="F207" s="40"/>
      <c r="G207" s="40"/>
      <c r="H207" s="40"/>
      <c r="I207" s="40"/>
      <c r="J207" s="40"/>
      <c r="K207" s="40"/>
      <c r="N207" s="190"/>
    </row>
    <row r="208" spans="6:14" x14ac:dyDescent="0.35">
      <c r="F208" s="40"/>
      <c r="G208" s="40"/>
      <c r="H208" s="40"/>
      <c r="I208" s="40"/>
      <c r="J208" s="40"/>
      <c r="K208" s="40"/>
      <c r="N208" s="190"/>
    </row>
    <row r="209" spans="6:14" x14ac:dyDescent="0.35">
      <c r="F209" s="40"/>
      <c r="G209" s="40"/>
      <c r="H209" s="40"/>
      <c r="I209" s="40"/>
      <c r="J209" s="40"/>
      <c r="K209" s="40"/>
      <c r="N209" s="190"/>
    </row>
    <row r="210" spans="6:14" x14ac:dyDescent="0.35">
      <c r="F210" s="40"/>
      <c r="G210" s="40"/>
      <c r="H210" s="40"/>
      <c r="I210" s="40"/>
      <c r="J210" s="40"/>
      <c r="K210" s="40"/>
      <c r="N210" s="190"/>
    </row>
    <row r="211" spans="6:14" x14ac:dyDescent="0.35">
      <c r="F211" s="40"/>
      <c r="G211" s="40"/>
      <c r="H211" s="40"/>
      <c r="I211" s="40"/>
      <c r="J211" s="40"/>
      <c r="K211" s="40"/>
      <c r="N211" s="190"/>
    </row>
    <row r="212" spans="6:14" x14ac:dyDescent="0.35">
      <c r="F212" s="40"/>
      <c r="G212" s="40"/>
      <c r="H212" s="40"/>
      <c r="I212" s="40"/>
      <c r="J212" s="40"/>
      <c r="K212" s="40"/>
      <c r="N212" s="190"/>
    </row>
    <row r="213" spans="6:14" x14ac:dyDescent="0.35">
      <c r="F213" s="40"/>
      <c r="G213" s="40"/>
      <c r="H213" s="40"/>
      <c r="I213" s="40"/>
      <c r="J213" s="40"/>
      <c r="K213" s="40"/>
      <c r="N213" s="190"/>
    </row>
    <row r="214" spans="6:14" x14ac:dyDescent="0.35">
      <c r="F214" s="40"/>
      <c r="G214" s="40"/>
      <c r="H214" s="40"/>
      <c r="I214" s="40"/>
      <c r="J214" s="40"/>
      <c r="K214" s="40"/>
      <c r="N214" s="190"/>
    </row>
    <row r="215" spans="6:14" x14ac:dyDescent="0.35">
      <c r="F215" s="40"/>
      <c r="G215" s="40"/>
      <c r="H215" s="40"/>
      <c r="I215" s="40"/>
      <c r="J215" s="40"/>
      <c r="K215" s="40"/>
      <c r="N215" s="190"/>
    </row>
    <row r="216" spans="6:14" x14ac:dyDescent="0.35">
      <c r="F216" s="40"/>
      <c r="G216" s="40"/>
      <c r="H216" s="40"/>
      <c r="I216" s="40"/>
      <c r="J216" s="40"/>
      <c r="K216" s="40"/>
      <c r="N216" s="190"/>
    </row>
    <row r="217" spans="6:14" x14ac:dyDescent="0.35">
      <c r="F217" s="40"/>
      <c r="G217" s="40"/>
      <c r="H217" s="40"/>
      <c r="I217" s="40"/>
      <c r="J217" s="40"/>
      <c r="K217" s="40"/>
      <c r="N217" s="190"/>
    </row>
    <row r="218" spans="6:14" x14ac:dyDescent="0.35">
      <c r="F218" s="40"/>
      <c r="G218" s="40"/>
      <c r="H218" s="40"/>
      <c r="I218" s="40"/>
      <c r="J218" s="40"/>
      <c r="K218" s="40"/>
      <c r="N218" s="190"/>
    </row>
    <row r="219" spans="6:14" x14ac:dyDescent="0.35">
      <c r="F219" s="40"/>
      <c r="G219" s="40"/>
      <c r="H219" s="40"/>
      <c r="I219" s="40"/>
      <c r="J219" s="40"/>
      <c r="K219" s="40"/>
      <c r="N219" s="190"/>
    </row>
    <row r="220" spans="6:14" x14ac:dyDescent="0.35">
      <c r="F220" s="40"/>
      <c r="G220" s="40"/>
      <c r="H220" s="40"/>
      <c r="I220" s="40"/>
      <c r="J220" s="40"/>
      <c r="K220" s="40"/>
      <c r="N220" s="190"/>
    </row>
    <row r="221" spans="6:14" x14ac:dyDescent="0.35">
      <c r="F221" s="40"/>
      <c r="G221" s="40"/>
      <c r="H221" s="40"/>
      <c r="I221" s="40"/>
      <c r="J221" s="40"/>
      <c r="K221" s="40"/>
      <c r="N221" s="190"/>
    </row>
    <row r="222" spans="6:14" x14ac:dyDescent="0.35">
      <c r="F222" s="40"/>
      <c r="G222" s="40"/>
      <c r="H222" s="40"/>
      <c r="I222" s="40"/>
      <c r="J222" s="40"/>
      <c r="K222" s="40"/>
      <c r="N222" s="190"/>
    </row>
    <row r="223" spans="6:14" x14ac:dyDescent="0.35">
      <c r="F223" s="40"/>
      <c r="G223" s="40"/>
      <c r="H223" s="40"/>
      <c r="I223" s="40"/>
      <c r="J223" s="40"/>
      <c r="K223" s="40"/>
      <c r="N223" s="190"/>
    </row>
    <row r="224" spans="6:14" x14ac:dyDescent="0.35">
      <c r="F224" s="40"/>
      <c r="G224" s="40"/>
      <c r="H224" s="40"/>
      <c r="I224" s="40"/>
      <c r="J224" s="40"/>
      <c r="K224" s="40"/>
      <c r="N224" s="190"/>
    </row>
    <row r="225" spans="6:14" x14ac:dyDescent="0.35">
      <c r="F225" s="40"/>
      <c r="G225" s="40"/>
      <c r="H225" s="40"/>
      <c r="I225" s="40"/>
      <c r="J225" s="40"/>
      <c r="K225" s="40"/>
      <c r="N225" s="190"/>
    </row>
    <row r="226" spans="6:14" x14ac:dyDescent="0.35">
      <c r="F226" s="40"/>
      <c r="G226" s="40"/>
      <c r="H226" s="40"/>
      <c r="I226" s="40"/>
      <c r="J226" s="40"/>
      <c r="K226" s="40"/>
      <c r="N226" s="190"/>
    </row>
    <row r="227" spans="6:14" x14ac:dyDescent="0.35">
      <c r="F227" s="40"/>
      <c r="G227" s="40"/>
      <c r="H227" s="40"/>
      <c r="I227" s="40"/>
      <c r="J227" s="40"/>
      <c r="K227" s="40"/>
      <c r="N227" s="190"/>
    </row>
    <row r="228" spans="6:14" x14ac:dyDescent="0.35">
      <c r="F228" s="40"/>
      <c r="G228" s="40"/>
      <c r="H228" s="40"/>
      <c r="I228" s="40"/>
      <c r="J228" s="40"/>
      <c r="K228" s="40"/>
      <c r="N228" s="190"/>
    </row>
    <row r="229" spans="6:14" x14ac:dyDescent="0.35">
      <c r="F229" s="40"/>
      <c r="G229" s="40"/>
      <c r="H229" s="40"/>
      <c r="I229" s="40"/>
      <c r="J229" s="40"/>
      <c r="K229" s="40"/>
      <c r="N229" s="190"/>
    </row>
    <row r="230" spans="6:14" x14ac:dyDescent="0.35">
      <c r="F230" s="40"/>
      <c r="G230" s="40"/>
      <c r="H230" s="40"/>
      <c r="I230" s="40"/>
      <c r="J230" s="40"/>
      <c r="K230" s="40"/>
      <c r="N230" s="190"/>
    </row>
    <row r="231" spans="6:14" x14ac:dyDescent="0.35">
      <c r="F231" s="40"/>
      <c r="G231" s="40"/>
      <c r="H231" s="40"/>
      <c r="I231" s="40"/>
      <c r="J231" s="40"/>
      <c r="K231" s="40"/>
      <c r="N231" s="190"/>
    </row>
    <row r="232" spans="6:14" x14ac:dyDescent="0.35">
      <c r="F232" s="40"/>
      <c r="G232" s="40"/>
      <c r="H232" s="40"/>
      <c r="I232" s="40"/>
      <c r="J232" s="40"/>
      <c r="K232" s="40"/>
      <c r="N232" s="190"/>
    </row>
    <row r="233" spans="6:14" x14ac:dyDescent="0.35">
      <c r="F233" s="40"/>
      <c r="G233" s="40"/>
      <c r="H233" s="40"/>
      <c r="I233" s="40"/>
      <c r="J233" s="40"/>
      <c r="K233" s="40"/>
      <c r="N233" s="190"/>
    </row>
    <row r="234" spans="6:14" x14ac:dyDescent="0.35">
      <c r="F234" s="40"/>
      <c r="G234" s="40"/>
      <c r="H234" s="40"/>
      <c r="I234" s="40"/>
      <c r="J234" s="40"/>
      <c r="K234" s="40"/>
      <c r="N234" s="190"/>
    </row>
    <row r="235" spans="6:14" x14ac:dyDescent="0.35">
      <c r="F235" s="40"/>
      <c r="G235" s="40"/>
      <c r="H235" s="40"/>
      <c r="I235" s="40"/>
      <c r="J235" s="40"/>
      <c r="K235" s="40"/>
      <c r="N235" s="190"/>
    </row>
    <row r="236" spans="6:14" x14ac:dyDescent="0.35">
      <c r="F236" s="40"/>
      <c r="G236" s="40"/>
      <c r="H236" s="40"/>
      <c r="I236" s="40"/>
      <c r="J236" s="40"/>
      <c r="K236" s="40"/>
      <c r="N236" s="190"/>
    </row>
    <row r="237" spans="6:14" x14ac:dyDescent="0.35">
      <c r="F237" s="40"/>
      <c r="G237" s="40"/>
      <c r="H237" s="40"/>
      <c r="I237" s="40"/>
      <c r="J237" s="40"/>
      <c r="K237" s="40"/>
      <c r="N237" s="190"/>
    </row>
    <row r="238" spans="6:14" x14ac:dyDescent="0.35">
      <c r="F238" s="40"/>
      <c r="G238" s="40"/>
      <c r="H238" s="40"/>
      <c r="I238" s="40"/>
      <c r="J238" s="40"/>
      <c r="K238" s="40"/>
      <c r="N238" s="190"/>
    </row>
    <row r="239" spans="6:14" x14ac:dyDescent="0.35">
      <c r="F239" s="40"/>
      <c r="G239" s="40"/>
      <c r="H239" s="40"/>
      <c r="I239" s="40"/>
      <c r="J239" s="40"/>
      <c r="K239" s="40"/>
      <c r="N239" s="190"/>
    </row>
    <row r="240" spans="6:14" x14ac:dyDescent="0.35">
      <c r="F240" s="40"/>
      <c r="G240" s="40"/>
      <c r="H240" s="40"/>
      <c r="I240" s="40"/>
      <c r="J240" s="40"/>
      <c r="K240" s="40"/>
      <c r="N240" s="190"/>
    </row>
    <row r="241" spans="6:14" x14ac:dyDescent="0.35">
      <c r="F241" s="40"/>
      <c r="G241" s="40"/>
      <c r="H241" s="40"/>
      <c r="I241" s="40"/>
      <c r="J241" s="40"/>
      <c r="K241" s="40"/>
      <c r="N241" s="190"/>
    </row>
    <row r="242" spans="6:14" x14ac:dyDescent="0.35">
      <c r="F242" s="40"/>
      <c r="G242" s="40"/>
      <c r="H242" s="40"/>
      <c r="I242" s="40"/>
      <c r="J242" s="40"/>
      <c r="K242" s="40"/>
      <c r="N242" s="190"/>
    </row>
    <row r="243" spans="6:14" x14ac:dyDescent="0.35">
      <c r="F243" s="40"/>
      <c r="G243" s="40"/>
      <c r="H243" s="40"/>
      <c r="I243" s="40"/>
      <c r="J243" s="40"/>
      <c r="K243" s="40"/>
      <c r="N243" s="190"/>
    </row>
    <row r="244" spans="6:14" x14ac:dyDescent="0.35">
      <c r="F244" s="40"/>
      <c r="G244" s="40"/>
      <c r="H244" s="40"/>
      <c r="I244" s="40"/>
      <c r="J244" s="40"/>
      <c r="K244" s="40"/>
      <c r="N244" s="190"/>
    </row>
    <row r="245" spans="6:14" x14ac:dyDescent="0.35">
      <c r="F245" s="40"/>
      <c r="G245" s="40"/>
      <c r="H245" s="40"/>
      <c r="I245" s="40"/>
      <c r="J245" s="40"/>
      <c r="K245" s="40"/>
      <c r="N245" s="190"/>
    </row>
    <row r="246" spans="6:14" x14ac:dyDescent="0.35">
      <c r="F246" s="40"/>
      <c r="G246" s="40"/>
      <c r="H246" s="40"/>
      <c r="I246" s="40"/>
      <c r="J246" s="40"/>
      <c r="K246" s="40"/>
      <c r="N246" s="190"/>
    </row>
    <row r="247" spans="6:14" x14ac:dyDescent="0.35">
      <c r="F247" s="40"/>
      <c r="G247" s="40"/>
      <c r="H247" s="40"/>
      <c r="I247" s="40"/>
      <c r="J247" s="40"/>
      <c r="K247" s="40"/>
      <c r="N247" s="190"/>
    </row>
    <row r="248" spans="6:14" x14ac:dyDescent="0.35">
      <c r="F248" s="40"/>
      <c r="G248" s="40"/>
      <c r="H248" s="40"/>
      <c r="I248" s="40"/>
      <c r="J248" s="40"/>
      <c r="K248" s="40"/>
      <c r="N248" s="190"/>
    </row>
    <row r="249" spans="6:14" x14ac:dyDescent="0.35">
      <c r="F249" s="40"/>
      <c r="G249" s="40"/>
      <c r="H249" s="40"/>
      <c r="I249" s="40"/>
      <c r="J249" s="40"/>
      <c r="K249" s="40"/>
      <c r="N249" s="190"/>
    </row>
    <row r="250" spans="6:14" x14ac:dyDescent="0.35">
      <c r="F250" s="40"/>
      <c r="G250" s="40"/>
      <c r="H250" s="40"/>
      <c r="I250" s="40"/>
      <c r="J250" s="40"/>
      <c r="K250" s="40"/>
      <c r="N250" s="190"/>
    </row>
    <row r="251" spans="6:14" x14ac:dyDescent="0.35">
      <c r="F251" s="40"/>
      <c r="G251" s="40"/>
      <c r="H251" s="40"/>
      <c r="I251" s="40"/>
      <c r="J251" s="40"/>
      <c r="K251" s="40"/>
      <c r="N251" s="190"/>
    </row>
    <row r="252" spans="6:14" x14ac:dyDescent="0.35">
      <c r="F252" s="40"/>
      <c r="G252" s="40"/>
      <c r="H252" s="40"/>
      <c r="I252" s="40"/>
      <c r="J252" s="40"/>
      <c r="K252" s="40"/>
      <c r="N252" s="190"/>
    </row>
    <row r="253" spans="6:14" x14ac:dyDescent="0.35">
      <c r="F253" s="40"/>
      <c r="G253" s="40"/>
      <c r="H253" s="40"/>
      <c r="I253" s="40"/>
      <c r="J253" s="40"/>
      <c r="K253" s="40"/>
      <c r="N253" s="190"/>
    </row>
    <row r="254" spans="6:14" x14ac:dyDescent="0.35">
      <c r="F254" s="40"/>
      <c r="G254" s="40"/>
      <c r="H254" s="40"/>
      <c r="I254" s="40"/>
      <c r="J254" s="40"/>
      <c r="K254" s="40"/>
      <c r="N254" s="190"/>
    </row>
    <row r="255" spans="6:14" x14ac:dyDescent="0.35">
      <c r="F255" s="40"/>
      <c r="G255" s="40"/>
      <c r="H255" s="40"/>
      <c r="I255" s="40"/>
      <c r="J255" s="40"/>
      <c r="K255" s="40"/>
      <c r="N255" s="190"/>
    </row>
    <row r="256" spans="6:14" x14ac:dyDescent="0.35">
      <c r="F256" s="40"/>
      <c r="G256" s="40"/>
      <c r="H256" s="40"/>
      <c r="I256" s="40"/>
      <c r="J256" s="40"/>
      <c r="K256" s="40"/>
      <c r="N256" s="190"/>
    </row>
    <row r="257" spans="6:14" x14ac:dyDescent="0.35">
      <c r="F257" s="40"/>
      <c r="G257" s="40"/>
      <c r="H257" s="40"/>
      <c r="I257" s="40"/>
      <c r="J257" s="40"/>
      <c r="K257" s="40"/>
      <c r="N257" s="190"/>
    </row>
    <row r="258" spans="6:14" x14ac:dyDescent="0.35">
      <c r="F258" s="40"/>
      <c r="G258" s="40"/>
      <c r="H258" s="40"/>
      <c r="I258" s="40"/>
      <c r="J258" s="40"/>
      <c r="K258" s="40"/>
      <c r="N258" s="190"/>
    </row>
    <row r="259" spans="6:14" x14ac:dyDescent="0.35">
      <c r="F259" s="40"/>
      <c r="G259" s="40"/>
      <c r="H259" s="40"/>
      <c r="I259" s="40"/>
      <c r="J259" s="40"/>
      <c r="K259" s="40"/>
      <c r="N259" s="190"/>
    </row>
    <row r="260" spans="6:14" x14ac:dyDescent="0.35">
      <c r="F260" s="40"/>
      <c r="G260" s="40"/>
      <c r="H260" s="40"/>
      <c r="I260" s="40"/>
      <c r="J260" s="40"/>
      <c r="K260" s="40"/>
      <c r="N260" s="190"/>
    </row>
    <row r="261" spans="6:14" x14ac:dyDescent="0.35">
      <c r="F261" s="40"/>
      <c r="G261" s="40"/>
      <c r="H261" s="40"/>
      <c r="I261" s="40"/>
      <c r="J261" s="40"/>
      <c r="K261" s="40"/>
      <c r="N261" s="190"/>
    </row>
    <row r="262" spans="6:14" x14ac:dyDescent="0.35">
      <c r="F262" s="40"/>
      <c r="G262" s="40"/>
      <c r="H262" s="40"/>
      <c r="I262" s="40"/>
      <c r="J262" s="40"/>
      <c r="K262" s="40"/>
      <c r="N262" s="190"/>
    </row>
    <row r="263" spans="6:14" x14ac:dyDescent="0.35">
      <c r="F263" s="40"/>
      <c r="G263" s="40"/>
      <c r="H263" s="40"/>
      <c r="I263" s="40"/>
      <c r="J263" s="40"/>
      <c r="K263" s="40"/>
      <c r="N263" s="190"/>
    </row>
    <row r="264" spans="6:14" x14ac:dyDescent="0.35">
      <c r="F264" s="40"/>
      <c r="G264" s="40"/>
      <c r="H264" s="40"/>
      <c r="I264" s="40"/>
      <c r="J264" s="40"/>
      <c r="K264" s="40"/>
      <c r="N264" s="190"/>
    </row>
    <row r="265" spans="6:14" x14ac:dyDescent="0.35">
      <c r="F265" s="40"/>
      <c r="G265" s="40"/>
      <c r="H265" s="40"/>
      <c r="I265" s="40"/>
      <c r="J265" s="40"/>
      <c r="K265" s="40"/>
      <c r="N265" s="190"/>
    </row>
    <row r="266" spans="6:14" x14ac:dyDescent="0.35">
      <c r="F266" s="40"/>
      <c r="G266" s="40"/>
      <c r="H266" s="40"/>
      <c r="I266" s="40"/>
      <c r="J266" s="40"/>
      <c r="K266" s="40"/>
      <c r="N266" s="190"/>
    </row>
    <row r="267" spans="6:14" x14ac:dyDescent="0.35">
      <c r="F267" s="40"/>
      <c r="G267" s="40"/>
      <c r="H267" s="40"/>
      <c r="I267" s="40"/>
      <c r="J267" s="40"/>
      <c r="K267" s="40"/>
      <c r="N267" s="190"/>
    </row>
    <row r="268" spans="6:14" x14ac:dyDescent="0.35">
      <c r="F268" s="40"/>
      <c r="G268" s="40"/>
      <c r="H268" s="40"/>
      <c r="I268" s="40"/>
      <c r="J268" s="40"/>
      <c r="K268" s="40"/>
      <c r="N268" s="190"/>
    </row>
    <row r="269" spans="6:14" x14ac:dyDescent="0.35">
      <c r="F269" s="40"/>
      <c r="G269" s="40"/>
      <c r="H269" s="40"/>
      <c r="I269" s="40"/>
      <c r="J269" s="40"/>
      <c r="K269" s="40"/>
      <c r="N269" s="190"/>
    </row>
    <row r="270" spans="6:14" x14ac:dyDescent="0.35">
      <c r="F270" s="40"/>
      <c r="G270" s="40"/>
      <c r="H270" s="40"/>
      <c r="I270" s="40"/>
      <c r="J270" s="40"/>
      <c r="K270" s="40"/>
      <c r="N270" s="190"/>
    </row>
    <row r="271" spans="6:14" x14ac:dyDescent="0.35">
      <c r="F271" s="40"/>
      <c r="G271" s="40"/>
      <c r="H271" s="40"/>
      <c r="I271" s="40"/>
      <c r="J271" s="40"/>
      <c r="K271" s="40"/>
      <c r="N271" s="190"/>
    </row>
    <row r="272" spans="6:14" x14ac:dyDescent="0.35">
      <c r="F272" s="40"/>
      <c r="G272" s="40"/>
      <c r="H272" s="40"/>
      <c r="I272" s="40"/>
      <c r="J272" s="40"/>
      <c r="K272" s="40"/>
      <c r="N272" s="190"/>
    </row>
    <row r="273" spans="6:14" x14ac:dyDescent="0.35">
      <c r="F273" s="40"/>
      <c r="G273" s="40"/>
      <c r="H273" s="40"/>
      <c r="I273" s="40"/>
      <c r="J273" s="40"/>
      <c r="K273" s="40"/>
      <c r="N273" s="190"/>
    </row>
    <row r="274" spans="6:14" x14ac:dyDescent="0.35">
      <c r="F274" s="40"/>
      <c r="G274" s="40"/>
      <c r="H274" s="40"/>
      <c r="I274" s="40"/>
      <c r="J274" s="40"/>
      <c r="K274" s="40"/>
      <c r="N274" s="190"/>
    </row>
    <row r="275" spans="6:14" x14ac:dyDescent="0.35">
      <c r="F275" s="40"/>
      <c r="G275" s="40"/>
      <c r="H275" s="40"/>
      <c r="I275" s="40"/>
      <c r="J275" s="40"/>
      <c r="K275" s="40"/>
      <c r="N275" s="190"/>
    </row>
    <row r="276" spans="6:14" x14ac:dyDescent="0.35">
      <c r="F276" s="40"/>
      <c r="G276" s="40"/>
      <c r="H276" s="40"/>
      <c r="I276" s="40"/>
      <c r="J276" s="40"/>
      <c r="K276" s="40"/>
      <c r="N276" s="190"/>
    </row>
    <row r="277" spans="6:14" x14ac:dyDescent="0.35">
      <c r="F277" s="40"/>
      <c r="G277" s="40"/>
      <c r="H277" s="40"/>
      <c r="I277" s="40"/>
      <c r="J277" s="40"/>
      <c r="K277" s="40"/>
      <c r="N277" s="190"/>
    </row>
    <row r="278" spans="6:14" x14ac:dyDescent="0.35">
      <c r="F278" s="40"/>
      <c r="G278" s="40"/>
      <c r="H278" s="40"/>
      <c r="I278" s="40"/>
      <c r="J278" s="40"/>
      <c r="K278" s="40"/>
      <c r="N278" s="190"/>
    </row>
    <row r="279" spans="6:14" x14ac:dyDescent="0.35">
      <c r="F279" s="40"/>
      <c r="G279" s="40"/>
      <c r="H279" s="40"/>
      <c r="I279" s="40"/>
      <c r="J279" s="40"/>
      <c r="K279" s="40"/>
      <c r="N279" s="190"/>
    </row>
    <row r="280" spans="6:14" x14ac:dyDescent="0.35">
      <c r="F280" s="40"/>
      <c r="G280" s="40"/>
      <c r="H280" s="40"/>
      <c r="I280" s="40"/>
      <c r="J280" s="40"/>
      <c r="K280" s="40"/>
      <c r="N280" s="190"/>
    </row>
    <row r="281" spans="6:14" x14ac:dyDescent="0.35">
      <c r="F281" s="40"/>
      <c r="G281" s="40"/>
      <c r="H281" s="40"/>
      <c r="I281" s="40"/>
      <c r="J281" s="40"/>
      <c r="K281" s="40"/>
      <c r="N281" s="190"/>
    </row>
    <row r="282" spans="6:14" x14ac:dyDescent="0.35">
      <c r="F282" s="40"/>
      <c r="G282" s="40"/>
      <c r="H282" s="40"/>
      <c r="I282" s="40"/>
      <c r="J282" s="40"/>
      <c r="K282" s="40"/>
      <c r="N282" s="190"/>
    </row>
    <row r="283" spans="6:14" x14ac:dyDescent="0.35">
      <c r="F283" s="40"/>
      <c r="G283" s="40"/>
      <c r="H283" s="40"/>
      <c r="I283" s="40"/>
      <c r="J283" s="40"/>
      <c r="K283" s="40"/>
      <c r="N283" s="190"/>
    </row>
    <row r="284" spans="6:14" x14ac:dyDescent="0.35">
      <c r="F284" s="40"/>
      <c r="G284" s="40"/>
      <c r="H284" s="40"/>
      <c r="I284" s="40"/>
      <c r="J284" s="40"/>
      <c r="K284" s="40"/>
      <c r="N284" s="190"/>
    </row>
    <row r="285" spans="6:14" x14ac:dyDescent="0.35">
      <c r="F285" s="40"/>
      <c r="G285" s="40"/>
      <c r="H285" s="40"/>
      <c r="I285" s="40"/>
      <c r="J285" s="40"/>
      <c r="K285" s="40"/>
      <c r="N285" s="190"/>
    </row>
    <row r="286" spans="6:14" x14ac:dyDescent="0.35">
      <c r="F286" s="40"/>
      <c r="G286" s="40"/>
      <c r="H286" s="40"/>
      <c r="I286" s="40"/>
      <c r="J286" s="40"/>
      <c r="K286" s="40"/>
      <c r="N286" s="190"/>
    </row>
    <row r="287" spans="6:14" x14ac:dyDescent="0.35">
      <c r="F287" s="40"/>
      <c r="G287" s="40"/>
      <c r="H287" s="40"/>
      <c r="I287" s="40"/>
      <c r="J287" s="40"/>
      <c r="K287" s="40"/>
      <c r="N287" s="190"/>
    </row>
    <row r="288" spans="6:14" x14ac:dyDescent="0.35">
      <c r="F288" s="40"/>
      <c r="G288" s="40"/>
      <c r="H288" s="40"/>
      <c r="I288" s="40"/>
      <c r="J288" s="40"/>
      <c r="K288" s="40"/>
      <c r="N288" s="190"/>
    </row>
    <row r="289" spans="6:14" x14ac:dyDescent="0.35">
      <c r="F289" s="40"/>
      <c r="G289" s="40"/>
      <c r="H289" s="40"/>
      <c r="I289" s="40"/>
      <c r="J289" s="40"/>
      <c r="K289" s="40"/>
      <c r="N289" s="190"/>
    </row>
    <row r="290" spans="6:14" x14ac:dyDescent="0.35">
      <c r="F290" s="40"/>
      <c r="G290" s="40"/>
      <c r="H290" s="40"/>
      <c r="I290" s="40"/>
      <c r="J290" s="40"/>
      <c r="K290" s="40"/>
      <c r="N290" s="190"/>
    </row>
    <row r="291" spans="6:14" x14ac:dyDescent="0.35">
      <c r="F291" s="40"/>
      <c r="G291" s="40"/>
      <c r="H291" s="40"/>
      <c r="I291" s="40"/>
      <c r="J291" s="40"/>
      <c r="K291" s="40"/>
      <c r="N291" s="190"/>
    </row>
    <row r="292" spans="6:14" x14ac:dyDescent="0.35">
      <c r="F292" s="40"/>
      <c r="G292" s="40"/>
      <c r="H292" s="40"/>
      <c r="I292" s="40"/>
      <c r="J292" s="40"/>
      <c r="K292" s="40"/>
      <c r="N292" s="190"/>
    </row>
    <row r="293" spans="6:14" x14ac:dyDescent="0.35">
      <c r="F293" s="40"/>
      <c r="G293" s="40"/>
      <c r="H293" s="40"/>
      <c r="I293" s="40"/>
      <c r="J293" s="40"/>
      <c r="K293" s="40"/>
      <c r="N293" s="190"/>
    </row>
    <row r="294" spans="6:14" x14ac:dyDescent="0.35">
      <c r="F294" s="40"/>
      <c r="G294" s="40"/>
      <c r="H294" s="40"/>
      <c r="I294" s="40"/>
      <c r="J294" s="40"/>
      <c r="K294" s="40"/>
      <c r="N294" s="190"/>
    </row>
    <row r="295" spans="6:14" x14ac:dyDescent="0.35">
      <c r="F295" s="40"/>
      <c r="G295" s="40"/>
      <c r="H295" s="40"/>
      <c r="I295" s="40"/>
      <c r="J295" s="40"/>
      <c r="K295" s="40"/>
      <c r="N295" s="190"/>
    </row>
    <row r="296" spans="6:14" x14ac:dyDescent="0.35">
      <c r="F296" s="40"/>
      <c r="G296" s="40"/>
      <c r="H296" s="40"/>
      <c r="I296" s="40"/>
      <c r="J296" s="40"/>
      <c r="K296" s="40"/>
      <c r="N296" s="190"/>
    </row>
    <row r="297" spans="6:14" x14ac:dyDescent="0.35">
      <c r="F297" s="40"/>
      <c r="G297" s="40"/>
      <c r="H297" s="40"/>
      <c r="I297" s="40"/>
      <c r="J297" s="40"/>
      <c r="K297" s="40"/>
      <c r="N297" s="190"/>
    </row>
    <row r="298" spans="6:14" x14ac:dyDescent="0.35">
      <c r="F298" s="40"/>
      <c r="G298" s="40"/>
      <c r="H298" s="40"/>
      <c r="I298" s="40"/>
      <c r="J298" s="40"/>
      <c r="K298" s="40"/>
      <c r="N298" s="190"/>
    </row>
    <row r="299" spans="6:14" x14ac:dyDescent="0.35">
      <c r="F299" s="40"/>
      <c r="G299" s="40"/>
      <c r="H299" s="40"/>
      <c r="I299" s="40"/>
      <c r="J299" s="40"/>
      <c r="K299" s="40"/>
      <c r="N299" s="190"/>
    </row>
    <row r="300" spans="6:14" x14ac:dyDescent="0.35">
      <c r="F300" s="40"/>
      <c r="G300" s="40"/>
      <c r="H300" s="40"/>
      <c r="I300" s="40"/>
      <c r="J300" s="40"/>
      <c r="K300" s="40"/>
      <c r="N300" s="190"/>
    </row>
    <row r="301" spans="6:14" x14ac:dyDescent="0.35">
      <c r="F301" s="40"/>
      <c r="G301" s="40"/>
      <c r="H301" s="40"/>
      <c r="I301" s="40"/>
      <c r="J301" s="40"/>
      <c r="K301" s="40"/>
      <c r="N301" s="190"/>
    </row>
    <row r="302" spans="6:14" x14ac:dyDescent="0.35">
      <c r="F302" s="40"/>
      <c r="G302" s="40"/>
      <c r="H302" s="40"/>
      <c r="I302" s="40"/>
      <c r="J302" s="40"/>
      <c r="K302" s="40"/>
      <c r="N302" s="190"/>
    </row>
    <row r="303" spans="6:14" x14ac:dyDescent="0.35">
      <c r="F303" s="40"/>
      <c r="G303" s="40"/>
      <c r="H303" s="40"/>
      <c r="I303" s="40"/>
      <c r="J303" s="40"/>
      <c r="K303" s="40"/>
      <c r="N303" s="190"/>
    </row>
    <row r="304" spans="6:14" x14ac:dyDescent="0.35">
      <c r="F304" s="40"/>
      <c r="G304" s="40"/>
      <c r="H304" s="40"/>
      <c r="I304" s="40"/>
      <c r="J304" s="40"/>
      <c r="K304" s="40"/>
      <c r="N304" s="190"/>
    </row>
    <row r="305" spans="6:14" x14ac:dyDescent="0.35">
      <c r="F305" s="40"/>
      <c r="G305" s="40"/>
      <c r="H305" s="40"/>
      <c r="I305" s="40"/>
      <c r="J305" s="40"/>
      <c r="K305" s="40"/>
      <c r="N305" s="190"/>
    </row>
    <row r="306" spans="6:14" x14ac:dyDescent="0.35">
      <c r="F306" s="40"/>
      <c r="G306" s="40"/>
      <c r="H306" s="40"/>
      <c r="I306" s="40"/>
      <c r="J306" s="40"/>
      <c r="K306" s="40"/>
      <c r="N306" s="190"/>
    </row>
    <row r="307" spans="6:14" x14ac:dyDescent="0.35">
      <c r="K307" s="40"/>
      <c r="N307" s="190"/>
    </row>
    <row r="308" spans="6:14" x14ac:dyDescent="0.35">
      <c r="K308" s="40"/>
      <c r="N308" s="190"/>
    </row>
    <row r="309" spans="6:14" x14ac:dyDescent="0.35">
      <c r="K309" s="40"/>
      <c r="N309" s="190"/>
    </row>
    <row r="310" spans="6:14" x14ac:dyDescent="0.35">
      <c r="K310" s="40"/>
      <c r="N310" s="190"/>
    </row>
    <row r="311" spans="6:14" x14ac:dyDescent="0.35">
      <c r="K311" s="40"/>
      <c r="N311" s="190"/>
    </row>
    <row r="312" spans="6:14" x14ac:dyDescent="0.35">
      <c r="K312" s="40"/>
      <c r="N312" s="190"/>
    </row>
    <row r="313" spans="6:14" x14ac:dyDescent="0.35">
      <c r="K313" s="40"/>
      <c r="N313" s="190"/>
    </row>
    <row r="314" spans="6:14" x14ac:dyDescent="0.35">
      <c r="K314" s="40"/>
      <c r="N314" s="190"/>
    </row>
    <row r="315" spans="6:14" x14ac:dyDescent="0.35">
      <c r="K315" s="40"/>
      <c r="N315" s="190"/>
    </row>
    <row r="316" spans="6:14" x14ac:dyDescent="0.35">
      <c r="K316" s="40"/>
      <c r="N316" s="190"/>
    </row>
    <row r="317" spans="6:14" x14ac:dyDescent="0.35">
      <c r="K317" s="40"/>
      <c r="N317" s="190"/>
    </row>
    <row r="318" spans="6:14" x14ac:dyDescent="0.35">
      <c r="K318" s="40"/>
      <c r="N318" s="190"/>
    </row>
    <row r="319" spans="6:14" x14ac:dyDescent="0.35">
      <c r="K319" s="40"/>
      <c r="N319" s="190"/>
    </row>
    <row r="320" spans="6:14" x14ac:dyDescent="0.35">
      <c r="K320" s="40"/>
      <c r="N320" s="190"/>
    </row>
    <row r="321" spans="11:14" x14ac:dyDescent="0.35">
      <c r="K321" s="40"/>
      <c r="N321" s="190"/>
    </row>
    <row r="322" spans="11:14" x14ac:dyDescent="0.35">
      <c r="K322" s="40"/>
      <c r="N322" s="190"/>
    </row>
    <row r="323" spans="11:14" x14ac:dyDescent="0.35">
      <c r="K323" s="40"/>
      <c r="N323" s="190"/>
    </row>
    <row r="324" spans="11:14" x14ac:dyDescent="0.35">
      <c r="K324" s="40"/>
      <c r="N324" s="190"/>
    </row>
    <row r="325" spans="11:14" x14ac:dyDescent="0.35">
      <c r="K325" s="40"/>
      <c r="N325" s="190"/>
    </row>
    <row r="326" spans="11:14" x14ac:dyDescent="0.35">
      <c r="K326" s="40"/>
      <c r="N326" s="190"/>
    </row>
    <row r="327" spans="11:14" x14ac:dyDescent="0.35">
      <c r="K327" s="40"/>
      <c r="N327" s="190"/>
    </row>
    <row r="328" spans="11:14" x14ac:dyDescent="0.35">
      <c r="K328" s="40"/>
      <c r="N328" s="190"/>
    </row>
    <row r="329" spans="11:14" x14ac:dyDescent="0.35">
      <c r="K329" s="40"/>
      <c r="N329" s="190"/>
    </row>
    <row r="330" spans="11:14" x14ac:dyDescent="0.35">
      <c r="K330" s="40"/>
      <c r="N330" s="190"/>
    </row>
    <row r="331" spans="11:14" x14ac:dyDescent="0.35">
      <c r="K331" s="40"/>
      <c r="N331" s="190"/>
    </row>
    <row r="332" spans="11:14" x14ac:dyDescent="0.35">
      <c r="K332" s="40"/>
      <c r="N332" s="190"/>
    </row>
    <row r="333" spans="11:14" x14ac:dyDescent="0.35">
      <c r="K333" s="40"/>
      <c r="N333" s="190"/>
    </row>
    <row r="334" spans="11:14" x14ac:dyDescent="0.35">
      <c r="K334" s="40"/>
      <c r="N334" s="190"/>
    </row>
    <row r="335" spans="11:14" x14ac:dyDescent="0.35">
      <c r="K335" s="40"/>
      <c r="N335" s="190"/>
    </row>
    <row r="336" spans="11:14" x14ac:dyDescent="0.35">
      <c r="K336" s="40"/>
      <c r="N336" s="190"/>
    </row>
    <row r="337" spans="11:14" x14ac:dyDescent="0.35">
      <c r="K337" s="40"/>
      <c r="N337" s="190"/>
    </row>
    <row r="338" spans="11:14" x14ac:dyDescent="0.35">
      <c r="K338" s="40"/>
      <c r="N338" s="190"/>
    </row>
    <row r="339" spans="11:14" x14ac:dyDescent="0.35">
      <c r="K339" s="40"/>
      <c r="N339" s="190"/>
    </row>
    <row r="340" spans="11:14" x14ac:dyDescent="0.35">
      <c r="K340" s="40"/>
      <c r="N340" s="190"/>
    </row>
    <row r="341" spans="11:14" x14ac:dyDescent="0.35">
      <c r="K341" s="40"/>
      <c r="N341" s="190"/>
    </row>
    <row r="342" spans="11:14" x14ac:dyDescent="0.35">
      <c r="K342" s="40"/>
      <c r="N342" s="190"/>
    </row>
    <row r="343" spans="11:14" x14ac:dyDescent="0.35">
      <c r="K343" s="40"/>
      <c r="N343" s="190"/>
    </row>
    <row r="344" spans="11:14" x14ac:dyDescent="0.35">
      <c r="K344" s="40"/>
      <c r="N344" s="190"/>
    </row>
    <row r="345" spans="11:14" x14ac:dyDescent="0.35">
      <c r="K345" s="40"/>
      <c r="N345" s="190"/>
    </row>
    <row r="346" spans="11:14" x14ac:dyDescent="0.35">
      <c r="K346" s="40"/>
      <c r="N346" s="190"/>
    </row>
    <row r="347" spans="11:14" x14ac:dyDescent="0.35">
      <c r="K347" s="40"/>
      <c r="N347" s="190"/>
    </row>
    <row r="348" spans="11:14" x14ac:dyDescent="0.35">
      <c r="K348" s="40"/>
      <c r="N348" s="190"/>
    </row>
    <row r="349" spans="11:14" x14ac:dyDescent="0.35">
      <c r="K349" s="40"/>
      <c r="N349" s="190"/>
    </row>
    <row r="350" spans="11:14" x14ac:dyDescent="0.35">
      <c r="K350" s="40"/>
      <c r="N350" s="190"/>
    </row>
    <row r="351" spans="11:14" x14ac:dyDescent="0.35">
      <c r="K351" s="40"/>
      <c r="N351" s="190"/>
    </row>
    <row r="352" spans="11:14" x14ac:dyDescent="0.35">
      <c r="K352" s="40"/>
      <c r="N352" s="190"/>
    </row>
    <row r="353" spans="11:14" x14ac:dyDescent="0.35">
      <c r="K353" s="40"/>
      <c r="N353" s="190"/>
    </row>
    <row r="354" spans="11:14" x14ac:dyDescent="0.35">
      <c r="K354" s="40"/>
      <c r="N354" s="190"/>
    </row>
    <row r="355" spans="11:14" x14ac:dyDescent="0.35">
      <c r="K355" s="40"/>
      <c r="N355" s="190"/>
    </row>
    <row r="356" spans="11:14" x14ac:dyDescent="0.35">
      <c r="K356" s="40"/>
      <c r="N356" s="190"/>
    </row>
    <row r="357" spans="11:14" x14ac:dyDescent="0.35">
      <c r="K357" s="40"/>
      <c r="N357" s="190"/>
    </row>
    <row r="358" spans="11:14" x14ac:dyDescent="0.35">
      <c r="K358" s="40"/>
      <c r="N358" s="190"/>
    </row>
    <row r="359" spans="11:14" x14ac:dyDescent="0.35">
      <c r="K359" s="40"/>
      <c r="N359" s="190"/>
    </row>
    <row r="360" spans="11:14" x14ac:dyDescent="0.35">
      <c r="K360" s="40"/>
      <c r="N360" s="190"/>
    </row>
    <row r="361" spans="11:14" x14ac:dyDescent="0.35">
      <c r="K361" s="40"/>
      <c r="N361" s="190"/>
    </row>
    <row r="362" spans="11:14" x14ac:dyDescent="0.35">
      <c r="K362" s="40"/>
      <c r="N362" s="190"/>
    </row>
    <row r="363" spans="11:14" x14ac:dyDescent="0.35">
      <c r="K363" s="40"/>
      <c r="N363" s="190"/>
    </row>
    <row r="364" spans="11:14" x14ac:dyDescent="0.35">
      <c r="K364" s="40"/>
      <c r="N364" s="190"/>
    </row>
    <row r="365" spans="11:14" x14ac:dyDescent="0.35">
      <c r="K365" s="40"/>
      <c r="N365" s="190"/>
    </row>
    <row r="366" spans="11:14" x14ac:dyDescent="0.35">
      <c r="K366" s="40"/>
      <c r="N366" s="190"/>
    </row>
    <row r="367" spans="11:14" x14ac:dyDescent="0.35">
      <c r="K367" s="40"/>
      <c r="N367" s="190"/>
    </row>
    <row r="368" spans="11:14" x14ac:dyDescent="0.35">
      <c r="K368" s="40"/>
      <c r="N368" s="190"/>
    </row>
    <row r="369" spans="11:14" x14ac:dyDescent="0.35">
      <c r="K369" s="40"/>
      <c r="N369" s="190"/>
    </row>
    <row r="370" spans="11:14" x14ac:dyDescent="0.35">
      <c r="K370" s="40"/>
      <c r="N370" s="190"/>
    </row>
    <row r="371" spans="11:14" x14ac:dyDescent="0.35">
      <c r="K371" s="40"/>
      <c r="N371" s="190"/>
    </row>
    <row r="372" spans="11:14" x14ac:dyDescent="0.35">
      <c r="K372" s="40"/>
      <c r="N372" s="190"/>
    </row>
    <row r="373" spans="11:14" x14ac:dyDescent="0.35">
      <c r="K373" s="40"/>
      <c r="N373" s="190"/>
    </row>
    <row r="374" spans="11:14" x14ac:dyDescent="0.35">
      <c r="K374" s="40"/>
      <c r="N374" s="190"/>
    </row>
    <row r="375" spans="11:14" x14ac:dyDescent="0.35">
      <c r="K375" s="40"/>
      <c r="N375" s="190"/>
    </row>
    <row r="376" spans="11:14" x14ac:dyDescent="0.35">
      <c r="K376" s="40"/>
      <c r="N376" s="190"/>
    </row>
    <row r="377" spans="11:14" x14ac:dyDescent="0.35">
      <c r="K377" s="40"/>
      <c r="N377" s="190"/>
    </row>
    <row r="378" spans="11:14" x14ac:dyDescent="0.35">
      <c r="K378" s="40"/>
      <c r="N378" s="190"/>
    </row>
    <row r="379" spans="11:14" x14ac:dyDescent="0.35">
      <c r="K379" s="40"/>
      <c r="N379" s="190"/>
    </row>
    <row r="380" spans="11:14" x14ac:dyDescent="0.35">
      <c r="K380" s="40"/>
      <c r="N380" s="190"/>
    </row>
    <row r="381" spans="11:14" x14ac:dyDescent="0.35">
      <c r="K381" s="40"/>
      <c r="N381" s="190"/>
    </row>
    <row r="382" spans="11:14" x14ac:dyDescent="0.35">
      <c r="K382" s="40"/>
      <c r="N382" s="190"/>
    </row>
    <row r="383" spans="11:14" x14ac:dyDescent="0.35">
      <c r="K383" s="40"/>
      <c r="N383" s="190"/>
    </row>
    <row r="384" spans="11:14" x14ac:dyDescent="0.35">
      <c r="K384" s="40"/>
      <c r="N384" s="190"/>
    </row>
    <row r="385" spans="11:14" x14ac:dyDescent="0.35">
      <c r="K385" s="40"/>
      <c r="N385" s="190"/>
    </row>
    <row r="386" spans="11:14" x14ac:dyDescent="0.35">
      <c r="K386" s="40"/>
      <c r="N386" s="190"/>
    </row>
    <row r="387" spans="11:14" x14ac:dyDescent="0.35">
      <c r="K387" s="40"/>
      <c r="N387" s="190"/>
    </row>
    <row r="388" spans="11:14" x14ac:dyDescent="0.35">
      <c r="K388" s="40"/>
      <c r="N388" s="190"/>
    </row>
    <row r="389" spans="11:14" x14ac:dyDescent="0.35">
      <c r="K389" s="40"/>
      <c r="N389" s="190"/>
    </row>
    <row r="390" spans="11:14" x14ac:dyDescent="0.35">
      <c r="K390" s="40"/>
      <c r="N390" s="190"/>
    </row>
    <row r="391" spans="11:14" x14ac:dyDescent="0.35">
      <c r="K391" s="40"/>
      <c r="N391" s="190"/>
    </row>
    <row r="392" spans="11:14" x14ac:dyDescent="0.35">
      <c r="K392" s="40"/>
      <c r="N392" s="190"/>
    </row>
    <row r="393" spans="11:14" x14ac:dyDescent="0.35">
      <c r="K393" s="40"/>
      <c r="N393" s="190"/>
    </row>
    <row r="394" spans="11:14" x14ac:dyDescent="0.35">
      <c r="K394" s="40"/>
      <c r="N394" s="190"/>
    </row>
    <row r="395" spans="11:14" x14ac:dyDescent="0.35">
      <c r="K395" s="40"/>
      <c r="N395" s="190"/>
    </row>
    <row r="396" spans="11:14" x14ac:dyDescent="0.35">
      <c r="K396" s="40"/>
      <c r="N396" s="190"/>
    </row>
    <row r="397" spans="11:14" x14ac:dyDescent="0.35">
      <c r="K397" s="40"/>
      <c r="N397" s="190"/>
    </row>
    <row r="398" spans="11:14" x14ac:dyDescent="0.35">
      <c r="K398" s="40"/>
      <c r="N398" s="190"/>
    </row>
    <row r="399" spans="11:14" x14ac:dyDescent="0.35">
      <c r="K399" s="40"/>
      <c r="N399" s="190"/>
    </row>
    <row r="400" spans="11:14" x14ac:dyDescent="0.35">
      <c r="K400" s="40"/>
      <c r="N400" s="190"/>
    </row>
    <row r="401" spans="11:14" x14ac:dyDescent="0.35">
      <c r="K401" s="40"/>
      <c r="N401" s="190"/>
    </row>
    <row r="402" spans="11:14" x14ac:dyDescent="0.35">
      <c r="K402" s="40"/>
      <c r="N402" s="190"/>
    </row>
    <row r="403" spans="11:14" x14ac:dyDescent="0.35">
      <c r="K403" s="40"/>
      <c r="N403" s="190"/>
    </row>
    <row r="404" spans="11:14" x14ac:dyDescent="0.35">
      <c r="K404" s="40"/>
      <c r="N404" s="190"/>
    </row>
    <row r="405" spans="11:14" x14ac:dyDescent="0.35">
      <c r="K405" s="40"/>
      <c r="N405" s="190"/>
    </row>
    <row r="406" spans="11:14" x14ac:dyDescent="0.35">
      <c r="K406" s="40"/>
      <c r="N406" s="190"/>
    </row>
    <row r="407" spans="11:14" x14ac:dyDescent="0.35">
      <c r="K407" s="40"/>
      <c r="N407" s="190"/>
    </row>
    <row r="408" spans="11:14" x14ac:dyDescent="0.35">
      <c r="K408" s="40"/>
      <c r="N408" s="190"/>
    </row>
    <row r="409" spans="11:14" x14ac:dyDescent="0.35">
      <c r="K409" s="40"/>
      <c r="N409" s="190"/>
    </row>
    <row r="410" spans="11:14" x14ac:dyDescent="0.35">
      <c r="K410" s="40"/>
      <c r="N410" s="190"/>
    </row>
    <row r="411" spans="11:14" x14ac:dyDescent="0.35">
      <c r="K411" s="40"/>
      <c r="N411" s="190"/>
    </row>
    <row r="412" spans="11:14" x14ac:dyDescent="0.35">
      <c r="K412" s="40"/>
      <c r="N412" s="190"/>
    </row>
    <row r="413" spans="11:14" x14ac:dyDescent="0.35">
      <c r="K413" s="40"/>
      <c r="N413" s="190"/>
    </row>
    <row r="414" spans="11:14" x14ac:dyDescent="0.35">
      <c r="K414" s="40"/>
      <c r="N414" s="190"/>
    </row>
    <row r="415" spans="11:14" x14ac:dyDescent="0.35">
      <c r="K415" s="40"/>
      <c r="N415" s="190"/>
    </row>
    <row r="416" spans="11:14" x14ac:dyDescent="0.35">
      <c r="K416" s="40"/>
      <c r="N416" s="190"/>
    </row>
    <row r="417" spans="11:14" x14ac:dyDescent="0.35">
      <c r="K417" s="40"/>
      <c r="N417" s="190"/>
    </row>
    <row r="418" spans="11:14" x14ac:dyDescent="0.35">
      <c r="K418" s="40"/>
      <c r="N418" s="190"/>
    </row>
    <row r="419" spans="11:14" x14ac:dyDescent="0.35">
      <c r="K419" s="40"/>
      <c r="N419" s="190"/>
    </row>
    <row r="420" spans="11:14" x14ac:dyDescent="0.35">
      <c r="K420" s="40"/>
      <c r="N420" s="190"/>
    </row>
    <row r="421" spans="11:14" x14ac:dyDescent="0.35">
      <c r="K421" s="40"/>
      <c r="N421" s="190"/>
    </row>
    <row r="422" spans="11:14" x14ac:dyDescent="0.35">
      <c r="K422" s="40"/>
      <c r="N422" s="190"/>
    </row>
    <row r="423" spans="11:14" x14ac:dyDescent="0.35">
      <c r="K423" s="40"/>
      <c r="N423" s="190"/>
    </row>
    <row r="424" spans="11:14" x14ac:dyDescent="0.35">
      <c r="K424" s="40"/>
      <c r="N424" s="190"/>
    </row>
    <row r="425" spans="11:14" x14ac:dyDescent="0.35">
      <c r="K425" s="40"/>
      <c r="N425" s="190"/>
    </row>
    <row r="426" spans="11:14" x14ac:dyDescent="0.35">
      <c r="K426" s="40"/>
      <c r="N426" s="190"/>
    </row>
    <row r="427" spans="11:14" x14ac:dyDescent="0.35">
      <c r="K427" s="40"/>
      <c r="N427" s="190"/>
    </row>
    <row r="428" spans="11:14" x14ac:dyDescent="0.35">
      <c r="K428" s="40"/>
      <c r="N428" s="190"/>
    </row>
    <row r="429" spans="11:14" x14ac:dyDescent="0.35">
      <c r="K429" s="40"/>
      <c r="N429" s="190"/>
    </row>
    <row r="430" spans="11:14" x14ac:dyDescent="0.35">
      <c r="K430" s="40"/>
      <c r="N430" s="190"/>
    </row>
    <row r="431" spans="11:14" x14ac:dyDescent="0.35">
      <c r="K431" s="40"/>
      <c r="N431" s="190"/>
    </row>
    <row r="432" spans="11:14" x14ac:dyDescent="0.35">
      <c r="K432" s="40"/>
      <c r="N432" s="190"/>
    </row>
    <row r="433" spans="11:14" x14ac:dyDescent="0.35">
      <c r="K433" s="40"/>
      <c r="N433" s="190"/>
    </row>
    <row r="434" spans="11:14" x14ac:dyDescent="0.35">
      <c r="K434" s="40"/>
      <c r="N434" s="190"/>
    </row>
    <row r="435" spans="11:14" x14ac:dyDescent="0.35">
      <c r="K435" s="40"/>
      <c r="N435" s="190"/>
    </row>
    <row r="436" spans="11:14" x14ac:dyDescent="0.35">
      <c r="K436" s="40"/>
      <c r="N436" s="190"/>
    </row>
    <row r="437" spans="11:14" x14ac:dyDescent="0.35">
      <c r="K437" s="40"/>
      <c r="N437" s="190"/>
    </row>
    <row r="438" spans="11:14" x14ac:dyDescent="0.35">
      <c r="K438" s="40"/>
      <c r="N438" s="190"/>
    </row>
    <row r="439" spans="11:14" x14ac:dyDescent="0.35">
      <c r="K439" s="40"/>
      <c r="N439" s="190"/>
    </row>
    <row r="440" spans="11:14" x14ac:dyDescent="0.35">
      <c r="K440" s="40"/>
      <c r="N440" s="190"/>
    </row>
    <row r="441" spans="11:14" x14ac:dyDescent="0.35">
      <c r="K441" s="40"/>
      <c r="N441" s="190"/>
    </row>
    <row r="442" spans="11:14" x14ac:dyDescent="0.35">
      <c r="K442" s="40"/>
      <c r="N442" s="190"/>
    </row>
    <row r="443" spans="11:14" x14ac:dyDescent="0.35">
      <c r="K443" s="40"/>
      <c r="N443" s="190"/>
    </row>
    <row r="444" spans="11:14" x14ac:dyDescent="0.35">
      <c r="K444" s="40"/>
      <c r="N444" s="190"/>
    </row>
    <row r="445" spans="11:14" x14ac:dyDescent="0.35">
      <c r="K445" s="40"/>
      <c r="N445" s="190"/>
    </row>
    <row r="446" spans="11:14" x14ac:dyDescent="0.35">
      <c r="K446" s="40"/>
      <c r="N446" s="190"/>
    </row>
    <row r="447" spans="11:14" x14ac:dyDescent="0.35">
      <c r="K447" s="40"/>
      <c r="N447" s="190"/>
    </row>
    <row r="448" spans="11:14" x14ac:dyDescent="0.35">
      <c r="K448" s="40"/>
      <c r="N448" s="190"/>
    </row>
    <row r="449" spans="11:14" x14ac:dyDescent="0.35">
      <c r="K449" s="40"/>
      <c r="N449" s="190"/>
    </row>
    <row r="450" spans="11:14" x14ac:dyDescent="0.35">
      <c r="K450" s="40"/>
      <c r="N450" s="190"/>
    </row>
    <row r="451" spans="11:14" x14ac:dyDescent="0.35">
      <c r="K451" s="40"/>
      <c r="N451" s="190"/>
    </row>
    <row r="452" spans="11:14" x14ac:dyDescent="0.35">
      <c r="K452" s="40"/>
      <c r="N452" s="190"/>
    </row>
    <row r="453" spans="11:14" x14ac:dyDescent="0.35">
      <c r="K453" s="40"/>
      <c r="N453" s="190"/>
    </row>
    <row r="454" spans="11:14" x14ac:dyDescent="0.35">
      <c r="K454" s="40"/>
      <c r="N454" s="190"/>
    </row>
    <row r="455" spans="11:14" x14ac:dyDescent="0.35">
      <c r="K455" s="40"/>
      <c r="N455" s="190"/>
    </row>
    <row r="456" spans="11:14" x14ac:dyDescent="0.35">
      <c r="K456" s="40"/>
      <c r="N456" s="190"/>
    </row>
    <row r="457" spans="11:14" x14ac:dyDescent="0.35">
      <c r="K457" s="40"/>
      <c r="N457" s="190"/>
    </row>
    <row r="458" spans="11:14" x14ac:dyDescent="0.35">
      <c r="K458" s="40"/>
      <c r="N458" s="190"/>
    </row>
    <row r="459" spans="11:14" x14ac:dyDescent="0.35">
      <c r="K459" s="40"/>
      <c r="N459" s="190"/>
    </row>
    <row r="460" spans="11:14" x14ac:dyDescent="0.35">
      <c r="K460" s="40"/>
      <c r="N460" s="190"/>
    </row>
    <row r="461" spans="11:14" x14ac:dyDescent="0.35">
      <c r="K461" s="40"/>
      <c r="N461" s="190"/>
    </row>
    <row r="462" spans="11:14" x14ac:dyDescent="0.35">
      <c r="K462" s="40"/>
      <c r="N462" s="190"/>
    </row>
    <row r="463" spans="11:14" x14ac:dyDescent="0.35">
      <c r="K463" s="40"/>
      <c r="N463" s="190"/>
    </row>
    <row r="464" spans="11:14" x14ac:dyDescent="0.35">
      <c r="K464" s="40"/>
      <c r="N464" s="190"/>
    </row>
    <row r="465" spans="11:14" x14ac:dyDescent="0.35">
      <c r="K465" s="40"/>
      <c r="N465" s="190"/>
    </row>
    <row r="466" spans="11:14" x14ac:dyDescent="0.35">
      <c r="K466" s="40"/>
      <c r="N466" s="190"/>
    </row>
    <row r="467" spans="11:14" x14ac:dyDescent="0.35">
      <c r="K467" s="40"/>
      <c r="N467" s="190"/>
    </row>
    <row r="468" spans="11:14" x14ac:dyDescent="0.35">
      <c r="K468" s="40"/>
      <c r="N468" s="190"/>
    </row>
    <row r="469" spans="11:14" x14ac:dyDescent="0.35">
      <c r="K469" s="40"/>
      <c r="N469" s="190"/>
    </row>
    <row r="470" spans="11:14" x14ac:dyDescent="0.35">
      <c r="K470" s="40"/>
      <c r="N470" s="190"/>
    </row>
    <row r="471" spans="11:14" x14ac:dyDescent="0.35">
      <c r="K471" s="40"/>
      <c r="N471" s="190"/>
    </row>
    <row r="472" spans="11:14" x14ac:dyDescent="0.35">
      <c r="K472" s="40"/>
      <c r="N472" s="190"/>
    </row>
    <row r="473" spans="11:14" x14ac:dyDescent="0.35">
      <c r="K473" s="40"/>
      <c r="N473" s="190"/>
    </row>
    <row r="474" spans="11:14" x14ac:dyDescent="0.35">
      <c r="K474" s="40"/>
      <c r="N474" s="190"/>
    </row>
    <row r="475" spans="11:14" x14ac:dyDescent="0.35">
      <c r="K475" s="40"/>
      <c r="N475" s="190"/>
    </row>
    <row r="476" spans="11:14" x14ac:dyDescent="0.35">
      <c r="K476" s="40"/>
      <c r="N476" s="190"/>
    </row>
    <row r="477" spans="11:14" x14ac:dyDescent="0.35">
      <c r="K477" s="40"/>
      <c r="N477" s="190"/>
    </row>
    <row r="478" spans="11:14" x14ac:dyDescent="0.35">
      <c r="K478" s="40"/>
      <c r="N478" s="190"/>
    </row>
    <row r="479" spans="11:14" x14ac:dyDescent="0.35">
      <c r="K479" s="40"/>
      <c r="N479" s="190"/>
    </row>
    <row r="480" spans="11:14" x14ac:dyDescent="0.35">
      <c r="K480" s="40"/>
      <c r="N480" s="190"/>
    </row>
    <row r="481" spans="11:14" x14ac:dyDescent="0.35">
      <c r="K481" s="40"/>
      <c r="N481" s="190"/>
    </row>
    <row r="482" spans="11:14" x14ac:dyDescent="0.35">
      <c r="K482" s="40"/>
      <c r="N482" s="190"/>
    </row>
  </sheetData>
  <phoneticPr fontId="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C2990-2E98-44F6-8A9B-AA5206EEDED6}">
  <sheetPr>
    <tabColor theme="4" tint="0.39997558519241921"/>
  </sheetPr>
  <dimension ref="A1:N482"/>
  <sheetViews>
    <sheetView topLeftCell="F30" zoomScaleNormal="100" workbookViewId="0">
      <selection activeCell="K17" sqref="K17"/>
    </sheetView>
  </sheetViews>
  <sheetFormatPr defaultRowHeight="13.5" x14ac:dyDescent="0.35"/>
  <cols>
    <col min="1" max="1" width="24" style="83" customWidth="1"/>
    <col min="2" max="2" width="26.75" style="83" customWidth="1"/>
    <col min="3" max="3" width="18.5" style="83" customWidth="1"/>
    <col min="4" max="4" width="15.5" style="83" customWidth="1"/>
    <col min="5" max="5" width="59.875" style="83" customWidth="1"/>
    <col min="6" max="11" width="11.75" style="81" customWidth="1"/>
    <col min="12" max="12" width="66.25" style="83" customWidth="1"/>
    <col min="13" max="13" width="9" style="189" hidden="1" customWidth="1"/>
    <col min="14" max="14" width="9" style="83" hidden="1" customWidth="1"/>
    <col min="15" max="15" width="9" customWidth="1"/>
  </cols>
  <sheetData>
    <row r="1" spans="1:14" ht="20.100000000000001" customHeight="1" x14ac:dyDescent="0.35">
      <c r="A1" s="153" t="s">
        <v>0</v>
      </c>
      <c r="B1" s="153" t="s">
        <v>1</v>
      </c>
      <c r="C1" s="153" t="s">
        <v>2</v>
      </c>
      <c r="D1" s="153" t="s">
        <v>3</v>
      </c>
      <c r="E1" s="153" t="s">
        <v>4</v>
      </c>
      <c r="F1" s="154" t="s">
        <v>5</v>
      </c>
      <c r="G1" s="154" t="s">
        <v>6</v>
      </c>
      <c r="H1" s="154" t="s">
        <v>7</v>
      </c>
      <c r="I1" s="154" t="s">
        <v>8</v>
      </c>
      <c r="J1" s="177" t="s">
        <v>9</v>
      </c>
      <c r="K1" s="177" t="s">
        <v>10</v>
      </c>
      <c r="L1" s="155" t="s">
        <v>11</v>
      </c>
      <c r="M1"/>
      <c r="N1"/>
    </row>
    <row r="2" spans="1:14" x14ac:dyDescent="0.35">
      <c r="A2" s="1" t="s">
        <v>12</v>
      </c>
      <c r="B2" s="1" t="s">
        <v>13</v>
      </c>
      <c r="C2" s="1" t="s">
        <v>167</v>
      </c>
      <c r="D2" s="1" t="s">
        <v>168</v>
      </c>
      <c r="E2" s="22" t="s">
        <v>169</v>
      </c>
      <c r="F2" s="86">
        <v>163</v>
      </c>
      <c r="G2" s="87">
        <v>189</v>
      </c>
      <c r="H2" s="40">
        <v>267</v>
      </c>
      <c r="I2" s="40">
        <v>122</v>
      </c>
      <c r="J2" s="40">
        <v>115</v>
      </c>
      <c r="K2" s="40">
        <f>VLOOKUP(M2,'Complete dataset 2021-22'!M:N,2,FALSE)</f>
        <v>144</v>
      </c>
      <c r="L2" s="1"/>
      <c r="M2" s="189" t="str">
        <f>A2&amp;B2&amp;C2&amp;D2&amp;E2</f>
        <v xml:space="preserve">Electricity DistributionHorizon PowerStreet LightsCCD 24Total number of street lights reported faulty in the metropolitan area </v>
      </c>
      <c r="N2" s="190">
        <f>K2</f>
        <v>144</v>
      </c>
    </row>
    <row r="3" spans="1:14" x14ac:dyDescent="0.35">
      <c r="A3" s="1" t="s">
        <v>12</v>
      </c>
      <c r="B3" s="1" t="s">
        <v>13</v>
      </c>
      <c r="C3" s="1" t="s">
        <v>167</v>
      </c>
      <c r="D3" s="1" t="s">
        <v>170</v>
      </c>
      <c r="E3" s="22" t="s">
        <v>171</v>
      </c>
      <c r="F3" s="88">
        <v>248</v>
      </c>
      <c r="G3" s="89">
        <v>261</v>
      </c>
      <c r="H3" s="40">
        <v>354</v>
      </c>
      <c r="I3" s="40">
        <v>257</v>
      </c>
      <c r="J3" s="40">
        <v>218</v>
      </c>
      <c r="K3" s="40">
        <f>VLOOKUP(M3,'Complete dataset 2021-22'!M:N,2,FALSE)</f>
        <v>240</v>
      </c>
      <c r="L3" s="1"/>
      <c r="M3" s="189" t="str">
        <f t="shared" ref="M3:M41" si="0">A3&amp;B3&amp;C3&amp;D3&amp;E3</f>
        <v xml:space="preserve">Electricity DistributionHorizon PowerStreet LightsCCD 25Total number of street lights reported faulty in the regional area </v>
      </c>
      <c r="N3" s="190">
        <f t="shared" ref="N3:N41" si="1">K3</f>
        <v>240</v>
      </c>
    </row>
    <row r="4" spans="1:14" x14ac:dyDescent="0.35">
      <c r="A4" s="1" t="s">
        <v>12</v>
      </c>
      <c r="B4" s="1" t="s">
        <v>13</v>
      </c>
      <c r="C4" s="1" t="s">
        <v>167</v>
      </c>
      <c r="D4" s="1" t="s">
        <v>172</v>
      </c>
      <c r="E4" s="22" t="s">
        <v>173</v>
      </c>
      <c r="F4" s="37">
        <v>25</v>
      </c>
      <c r="G4" s="37">
        <v>28</v>
      </c>
      <c r="H4" s="40">
        <v>29</v>
      </c>
      <c r="I4" s="40">
        <v>46</v>
      </c>
      <c r="J4" s="40">
        <v>12</v>
      </c>
      <c r="K4" s="40">
        <f>VLOOKUP(M4,'Complete dataset 2021-22'!M:N,2,FALSE)</f>
        <v>14</v>
      </c>
      <c r="L4" s="1"/>
      <c r="M4" s="189" t="str">
        <f t="shared" si="0"/>
        <v>Electricity DistributionHorizon PowerStreet LightsCCD 26Total number of street lights not repaired within five (5) days in the metropolitan area</v>
      </c>
      <c r="N4" s="190">
        <f t="shared" si="1"/>
        <v>14</v>
      </c>
    </row>
    <row r="5" spans="1:14" x14ac:dyDescent="0.35">
      <c r="A5" s="1" t="s">
        <v>12</v>
      </c>
      <c r="B5" s="1" t="s">
        <v>13</v>
      </c>
      <c r="C5" s="1" t="s">
        <v>167</v>
      </c>
      <c r="D5" s="1" t="s">
        <v>174</v>
      </c>
      <c r="E5" s="22" t="s">
        <v>175</v>
      </c>
      <c r="F5" s="91">
        <v>15.3</v>
      </c>
      <c r="G5" s="92">
        <v>14.8</v>
      </c>
      <c r="H5" s="32">
        <v>10.9</v>
      </c>
      <c r="I5" s="32">
        <v>37.700000000000003</v>
      </c>
      <c r="J5" s="32">
        <v>10.4</v>
      </c>
      <c r="K5" s="40">
        <f>VLOOKUP(M5,'Complete dataset 2021-22'!M:N,2,FALSE)</f>
        <v>9.6999999999999993</v>
      </c>
      <c r="L5" s="1"/>
      <c r="M5" s="189" t="str">
        <f t="shared" si="0"/>
        <v>Electricity DistributionHorizon PowerStreet LightsCCD 27Percentage of street lights not repaired within five (5) days in the metropolitan area</v>
      </c>
      <c r="N5" s="190">
        <f t="shared" si="1"/>
        <v>9.6999999999999993</v>
      </c>
    </row>
    <row r="6" spans="1:14" x14ac:dyDescent="0.35">
      <c r="A6" s="1" t="s">
        <v>12</v>
      </c>
      <c r="B6" s="1" t="s">
        <v>13</v>
      </c>
      <c r="C6" s="1" t="s">
        <v>167</v>
      </c>
      <c r="D6" s="1" t="s">
        <v>176</v>
      </c>
      <c r="E6" s="22" t="s">
        <v>177</v>
      </c>
      <c r="F6" s="90">
        <v>46</v>
      </c>
      <c r="G6" s="93">
        <v>52</v>
      </c>
      <c r="H6" s="40">
        <v>69</v>
      </c>
      <c r="I6" s="40">
        <v>49</v>
      </c>
      <c r="J6" s="40">
        <v>29</v>
      </c>
      <c r="K6" s="40">
        <f>VLOOKUP(M6,'Complete dataset 2021-22'!M:N,2,FALSE)</f>
        <v>50</v>
      </c>
      <c r="L6" s="1"/>
      <c r="M6" s="189" t="str">
        <f t="shared" si="0"/>
        <v>Electricity DistributionHorizon PowerStreet LightsCCD 28Total number of street lights not repaired within nine (9) days in the regional area</v>
      </c>
      <c r="N6" s="190">
        <f t="shared" si="1"/>
        <v>50</v>
      </c>
    </row>
    <row r="7" spans="1:14" x14ac:dyDescent="0.35">
      <c r="A7" s="1" t="s">
        <v>12</v>
      </c>
      <c r="B7" s="1" t="s">
        <v>13</v>
      </c>
      <c r="C7" s="1" t="s">
        <v>167</v>
      </c>
      <c r="D7" s="1" t="s">
        <v>178</v>
      </c>
      <c r="E7" s="22" t="s">
        <v>179</v>
      </c>
      <c r="F7" s="90">
        <v>18.5</v>
      </c>
      <c r="G7" s="93">
        <v>19.899999999999999</v>
      </c>
      <c r="H7" s="40">
        <v>19.5</v>
      </c>
      <c r="I7" s="40">
        <v>19.100000000000001</v>
      </c>
      <c r="J7" s="32">
        <v>13.3</v>
      </c>
      <c r="K7" s="40">
        <f>VLOOKUP(M7,'Complete dataset 2021-22'!M:N,2,FALSE)</f>
        <v>20.8</v>
      </c>
      <c r="L7" s="1"/>
      <c r="M7" s="189" t="str">
        <f t="shared" si="0"/>
        <v>Electricity DistributionHorizon PowerStreet LightsCCD 29Percentage of street lights not repaired within nine (9) days in the regional area</v>
      </c>
      <c r="N7" s="190">
        <f t="shared" si="1"/>
        <v>20.8</v>
      </c>
    </row>
    <row r="8" spans="1:14" x14ac:dyDescent="0.35">
      <c r="A8" s="1" t="s">
        <v>12</v>
      </c>
      <c r="B8" s="1" t="s">
        <v>13</v>
      </c>
      <c r="C8" s="1" t="s">
        <v>167</v>
      </c>
      <c r="D8" s="1" t="s">
        <v>180</v>
      </c>
      <c r="E8" s="22" t="s">
        <v>181</v>
      </c>
      <c r="F8" s="94">
        <v>8066</v>
      </c>
      <c r="G8" s="95">
        <v>7866</v>
      </c>
      <c r="H8" s="66">
        <v>7672</v>
      </c>
      <c r="I8" s="66">
        <v>7501</v>
      </c>
      <c r="J8" s="66">
        <v>7684</v>
      </c>
      <c r="K8" s="40">
        <f>VLOOKUP(M8,'Complete dataset 2021-22'!M:N,2,FALSE)</f>
        <v>7684</v>
      </c>
      <c r="L8" s="1"/>
      <c r="M8" s="189" t="str">
        <f t="shared" si="0"/>
        <v>Electricity DistributionHorizon PowerStreet LightsCCD 30Total number of street lights in the metropolitan area</v>
      </c>
      <c r="N8" s="190">
        <f t="shared" si="1"/>
        <v>7684</v>
      </c>
    </row>
    <row r="9" spans="1:14" x14ac:dyDescent="0.35">
      <c r="A9" s="1" t="s">
        <v>12</v>
      </c>
      <c r="B9" s="1" t="s">
        <v>13</v>
      </c>
      <c r="C9" s="1" t="s">
        <v>167</v>
      </c>
      <c r="D9" s="1" t="s">
        <v>182</v>
      </c>
      <c r="E9" s="22" t="s">
        <v>183</v>
      </c>
      <c r="F9" s="94">
        <v>11255</v>
      </c>
      <c r="G9" s="96">
        <v>11202</v>
      </c>
      <c r="H9" s="66">
        <v>11225</v>
      </c>
      <c r="I9" s="66">
        <v>11336</v>
      </c>
      <c r="J9" s="66">
        <v>11461</v>
      </c>
      <c r="K9" s="40">
        <f>VLOOKUP(M9,'Complete dataset 2021-22'!M:N,2,FALSE)</f>
        <v>11618</v>
      </c>
      <c r="L9" s="1"/>
      <c r="M9" s="189" t="str">
        <f t="shared" si="0"/>
        <v>Electricity DistributionHorizon PowerStreet LightsCCD 31Total number of street lights in the regional area</v>
      </c>
      <c r="N9" s="190">
        <f t="shared" si="1"/>
        <v>11618</v>
      </c>
    </row>
    <row r="10" spans="1:14" x14ac:dyDescent="0.35">
      <c r="A10" s="1" t="s">
        <v>12</v>
      </c>
      <c r="B10" s="1" t="s">
        <v>13</v>
      </c>
      <c r="C10" s="1" t="s">
        <v>167</v>
      </c>
      <c r="D10" s="1" t="s">
        <v>184</v>
      </c>
      <c r="E10" s="22" t="s">
        <v>185</v>
      </c>
      <c r="F10" s="42">
        <v>4.54</v>
      </c>
      <c r="G10" s="42">
        <v>3</v>
      </c>
      <c r="H10" s="32">
        <v>3</v>
      </c>
      <c r="I10" s="32">
        <v>8</v>
      </c>
      <c r="J10" s="32">
        <v>3</v>
      </c>
      <c r="K10" s="40">
        <f>VLOOKUP(M10,'Complete dataset 2021-22'!M:N,2,FALSE)</f>
        <v>2</v>
      </c>
      <c r="L10" s="1"/>
      <c r="M10" s="189" t="str">
        <f t="shared" si="0"/>
        <v>Electricity DistributionHorizon PowerStreet LightsCCD 32Average number of days to repair faulty street lights in the metropolitan area</v>
      </c>
      <c r="N10" s="190">
        <f t="shared" si="1"/>
        <v>2</v>
      </c>
    </row>
    <row r="11" spans="1:14" x14ac:dyDescent="0.35">
      <c r="A11" s="1" t="s">
        <v>12</v>
      </c>
      <c r="B11" s="1" t="s">
        <v>13</v>
      </c>
      <c r="C11" s="1" t="s">
        <v>167</v>
      </c>
      <c r="D11" s="1" t="s">
        <v>186</v>
      </c>
      <c r="E11" s="22" t="s">
        <v>187</v>
      </c>
      <c r="F11" s="42">
        <v>8.68</v>
      </c>
      <c r="G11" s="42">
        <v>7</v>
      </c>
      <c r="H11" s="32">
        <v>4</v>
      </c>
      <c r="I11" s="32">
        <v>6</v>
      </c>
      <c r="J11" s="32">
        <v>5</v>
      </c>
      <c r="K11" s="40">
        <f>VLOOKUP(M11,'Complete dataset 2021-22'!M:N,2,FALSE)</f>
        <v>6</v>
      </c>
      <c r="L11" s="1"/>
      <c r="M11" s="189" t="str">
        <f t="shared" si="0"/>
        <v>Electricity DistributionHorizon PowerStreet LightsCCD 33Average number of days to repair faulty street lights in the regional area</v>
      </c>
      <c r="N11" s="190">
        <f t="shared" si="1"/>
        <v>6</v>
      </c>
    </row>
    <row r="12" spans="1:14" x14ac:dyDescent="0.35">
      <c r="A12" s="1" t="s">
        <v>12</v>
      </c>
      <c r="B12" s="1" t="s">
        <v>29</v>
      </c>
      <c r="C12" s="1" t="s">
        <v>167</v>
      </c>
      <c r="D12" s="1" t="s">
        <v>168</v>
      </c>
      <c r="E12" s="18" t="s">
        <v>169</v>
      </c>
      <c r="F12" s="40" t="s">
        <v>48</v>
      </c>
      <c r="G12" s="40" t="s">
        <v>48</v>
      </c>
      <c r="H12" s="40" t="s">
        <v>48</v>
      </c>
      <c r="I12" s="40" t="s">
        <v>48</v>
      </c>
      <c r="J12" s="40" t="s">
        <v>48</v>
      </c>
      <c r="K12" s="40" t="str">
        <f>VLOOKUP(M12,'Complete dataset 2021-22'!M:N,2,FALSE)</f>
        <v>n/a</v>
      </c>
      <c r="L12" s="1"/>
      <c r="M12" s="189" t="str">
        <f t="shared" si="0"/>
        <v xml:space="preserve">Electricity DistributionRottnest Island AuthorityStreet LightsCCD 24Total number of street lights reported faulty in the metropolitan area </v>
      </c>
      <c r="N12" s="190" t="str">
        <f t="shared" si="1"/>
        <v>n/a</v>
      </c>
    </row>
    <row r="13" spans="1:14" x14ac:dyDescent="0.35">
      <c r="A13" s="1" t="s">
        <v>12</v>
      </c>
      <c r="B13" s="1" t="s">
        <v>29</v>
      </c>
      <c r="C13" s="1" t="s">
        <v>167</v>
      </c>
      <c r="D13" s="1" t="s">
        <v>170</v>
      </c>
      <c r="E13" s="18" t="s">
        <v>171</v>
      </c>
      <c r="F13" s="81">
        <v>22</v>
      </c>
      <c r="G13" s="97">
        <v>33</v>
      </c>
      <c r="H13" s="40">
        <v>43</v>
      </c>
      <c r="I13" s="40">
        <v>30</v>
      </c>
      <c r="J13" s="40">
        <v>25</v>
      </c>
      <c r="K13" s="40">
        <f>VLOOKUP(M13,'Complete dataset 2021-22'!M:N,2,FALSE)</f>
        <v>87</v>
      </c>
      <c r="L13" s="1"/>
      <c r="M13" s="189" t="str">
        <f t="shared" si="0"/>
        <v xml:space="preserve">Electricity DistributionRottnest Island AuthorityStreet LightsCCD 25Total number of street lights reported faulty in the regional area </v>
      </c>
      <c r="N13" s="190">
        <f t="shared" si="1"/>
        <v>87</v>
      </c>
    </row>
    <row r="14" spans="1:14" x14ac:dyDescent="0.35">
      <c r="A14" s="1" t="s">
        <v>12</v>
      </c>
      <c r="B14" s="1" t="s">
        <v>29</v>
      </c>
      <c r="C14" s="1" t="s">
        <v>167</v>
      </c>
      <c r="D14" s="1" t="s">
        <v>172</v>
      </c>
      <c r="E14" s="22" t="s">
        <v>173</v>
      </c>
      <c r="F14" s="40" t="s">
        <v>48</v>
      </c>
      <c r="G14" s="37" t="s">
        <v>48</v>
      </c>
      <c r="H14" s="40" t="s">
        <v>48</v>
      </c>
      <c r="I14" s="40" t="s">
        <v>48</v>
      </c>
      <c r="J14" s="37" t="s">
        <v>48</v>
      </c>
      <c r="K14" s="40" t="str">
        <f>VLOOKUP(M14,'Complete dataset 2021-22'!M:N,2,FALSE)</f>
        <v>n/a</v>
      </c>
      <c r="L14" s="1"/>
      <c r="M14" s="189" t="str">
        <f t="shared" si="0"/>
        <v>Electricity DistributionRottnest Island AuthorityStreet LightsCCD 26Total number of street lights not repaired within five (5) days in the metropolitan area</v>
      </c>
      <c r="N14" s="190" t="str">
        <f t="shared" si="1"/>
        <v>n/a</v>
      </c>
    </row>
    <row r="15" spans="1:14" x14ac:dyDescent="0.35">
      <c r="A15" s="1" t="s">
        <v>12</v>
      </c>
      <c r="B15" s="1" t="s">
        <v>29</v>
      </c>
      <c r="C15" s="1" t="s">
        <v>167</v>
      </c>
      <c r="D15" s="1" t="s">
        <v>174</v>
      </c>
      <c r="E15" s="18" t="s">
        <v>175</v>
      </c>
      <c r="F15" s="40" t="s">
        <v>48</v>
      </c>
      <c r="G15" s="37" t="s">
        <v>48</v>
      </c>
      <c r="H15" s="40" t="s">
        <v>48</v>
      </c>
      <c r="I15" s="40" t="s">
        <v>48</v>
      </c>
      <c r="J15" s="42" t="s">
        <v>48</v>
      </c>
      <c r="K15" s="40" t="str">
        <f>VLOOKUP(M15,'Complete dataset 2021-22'!M:N,2,FALSE)</f>
        <v>n/a</v>
      </c>
      <c r="L15" s="1"/>
      <c r="M15" s="189" t="str">
        <f t="shared" si="0"/>
        <v>Electricity DistributionRottnest Island AuthorityStreet LightsCCD 27Percentage of street lights not repaired within five (5) days in the metropolitan area</v>
      </c>
      <c r="N15" s="190" t="str">
        <f t="shared" si="1"/>
        <v>n/a</v>
      </c>
    </row>
    <row r="16" spans="1:14" x14ac:dyDescent="0.35">
      <c r="A16" s="1" t="s">
        <v>12</v>
      </c>
      <c r="B16" s="1" t="s">
        <v>29</v>
      </c>
      <c r="C16" s="1" t="s">
        <v>167</v>
      </c>
      <c r="D16" s="1" t="s">
        <v>176</v>
      </c>
      <c r="E16" s="22" t="s">
        <v>177</v>
      </c>
      <c r="F16" s="82">
        <v>1</v>
      </c>
      <c r="G16" s="98">
        <v>0</v>
      </c>
      <c r="H16" s="40">
        <v>1</v>
      </c>
      <c r="I16" s="40">
        <v>0</v>
      </c>
      <c r="J16" s="40">
        <v>3</v>
      </c>
      <c r="K16" s="40">
        <f>VLOOKUP(M16,'Complete dataset 2021-22'!M:N,2,FALSE)</f>
        <v>8</v>
      </c>
      <c r="L16" s="1"/>
      <c r="M16" s="189" t="str">
        <f t="shared" si="0"/>
        <v>Electricity DistributionRottnest Island AuthorityStreet LightsCCD 28Total number of street lights not repaired within nine (9) days in the regional area</v>
      </c>
      <c r="N16" s="190">
        <f t="shared" si="1"/>
        <v>8</v>
      </c>
    </row>
    <row r="17" spans="1:14" x14ac:dyDescent="0.35">
      <c r="A17" s="1" t="s">
        <v>12</v>
      </c>
      <c r="B17" s="1" t="s">
        <v>29</v>
      </c>
      <c r="C17" s="1" t="s">
        <v>167</v>
      </c>
      <c r="D17" s="1" t="s">
        <v>178</v>
      </c>
      <c r="E17" s="18" t="s">
        <v>179</v>
      </c>
      <c r="F17" s="85">
        <v>4.5</v>
      </c>
      <c r="G17" s="92">
        <v>0</v>
      </c>
      <c r="H17" s="32">
        <v>2.2999999999999998</v>
      </c>
      <c r="I17" s="32">
        <v>0</v>
      </c>
      <c r="J17" s="32">
        <v>12</v>
      </c>
      <c r="K17" s="32">
        <f>VLOOKUP(M17,'Complete dataset 2021-22'!M:N,2,FALSE)</f>
        <v>9.1999999999999993</v>
      </c>
      <c r="L17" s="1"/>
      <c r="M17" s="189" t="str">
        <f t="shared" si="0"/>
        <v>Electricity DistributionRottnest Island AuthorityStreet LightsCCD 29Percentage of street lights not repaired within nine (9) days in the regional area</v>
      </c>
      <c r="N17" s="190">
        <f t="shared" si="1"/>
        <v>9.1999999999999993</v>
      </c>
    </row>
    <row r="18" spans="1:14" x14ac:dyDescent="0.35">
      <c r="A18" s="1" t="s">
        <v>12</v>
      </c>
      <c r="B18" s="1" t="s">
        <v>29</v>
      </c>
      <c r="C18" s="1" t="s">
        <v>167</v>
      </c>
      <c r="D18" s="1" t="s">
        <v>180</v>
      </c>
      <c r="E18" s="18" t="s">
        <v>181</v>
      </c>
      <c r="F18" s="40" t="s">
        <v>48</v>
      </c>
      <c r="G18" s="37" t="s">
        <v>48</v>
      </c>
      <c r="H18" s="40" t="s">
        <v>48</v>
      </c>
      <c r="I18" s="40" t="s">
        <v>48</v>
      </c>
      <c r="J18" s="37" t="s">
        <v>48</v>
      </c>
      <c r="K18" s="40" t="str">
        <f>VLOOKUP(M18,'Complete dataset 2021-22'!M:N,2,FALSE)</f>
        <v>n/a</v>
      </c>
      <c r="L18" s="1"/>
      <c r="M18" s="189" t="str">
        <f t="shared" si="0"/>
        <v>Electricity DistributionRottnest Island AuthorityStreet LightsCCD 30Total number of street lights in the metropolitan area</v>
      </c>
      <c r="N18" s="190" t="str">
        <f t="shared" si="1"/>
        <v>n/a</v>
      </c>
    </row>
    <row r="19" spans="1:14" x14ac:dyDescent="0.35">
      <c r="A19" s="1" t="s">
        <v>12</v>
      </c>
      <c r="B19" s="1" t="s">
        <v>29</v>
      </c>
      <c r="C19" s="1" t="s">
        <v>167</v>
      </c>
      <c r="D19" s="1" t="s">
        <v>182</v>
      </c>
      <c r="E19" s="18" t="s">
        <v>183</v>
      </c>
      <c r="F19" s="99">
        <v>189</v>
      </c>
      <c r="G19" s="95">
        <v>189</v>
      </c>
      <c r="H19" s="40">
        <v>189</v>
      </c>
      <c r="I19" s="40">
        <v>189</v>
      </c>
      <c r="J19" s="40">
        <v>189</v>
      </c>
      <c r="K19" s="40">
        <f>VLOOKUP(M19,'Complete dataset 2021-22'!M:N,2,FALSE)</f>
        <v>189</v>
      </c>
      <c r="L19" s="1"/>
      <c r="M19" s="189" t="str">
        <f t="shared" si="0"/>
        <v>Electricity DistributionRottnest Island AuthorityStreet LightsCCD 31Total number of street lights in the regional area</v>
      </c>
      <c r="N19" s="190">
        <f t="shared" si="1"/>
        <v>189</v>
      </c>
    </row>
    <row r="20" spans="1:14" x14ac:dyDescent="0.35">
      <c r="A20" s="1" t="s">
        <v>12</v>
      </c>
      <c r="B20" s="1" t="s">
        <v>29</v>
      </c>
      <c r="C20" s="1" t="s">
        <v>167</v>
      </c>
      <c r="D20" s="1" t="s">
        <v>184</v>
      </c>
      <c r="E20" s="22" t="s">
        <v>185</v>
      </c>
      <c r="F20" s="40" t="s">
        <v>48</v>
      </c>
      <c r="G20" s="37" t="s">
        <v>48</v>
      </c>
      <c r="H20" s="40" t="s">
        <v>48</v>
      </c>
      <c r="I20" s="40" t="s">
        <v>48</v>
      </c>
      <c r="J20" s="40" t="s">
        <v>48</v>
      </c>
      <c r="K20" s="40" t="str">
        <f>VLOOKUP(M20,'Complete dataset 2021-22'!M:N,2,FALSE)</f>
        <v>n/a</v>
      </c>
      <c r="L20" s="1"/>
      <c r="M20" s="189" t="str">
        <f t="shared" si="0"/>
        <v>Electricity DistributionRottnest Island AuthorityStreet LightsCCD 32Average number of days to repair faulty street lights in the metropolitan area</v>
      </c>
      <c r="N20" s="190" t="str">
        <f t="shared" si="1"/>
        <v>n/a</v>
      </c>
    </row>
    <row r="21" spans="1:14" x14ac:dyDescent="0.35">
      <c r="A21" s="1" t="s">
        <v>12</v>
      </c>
      <c r="B21" s="1" t="s">
        <v>29</v>
      </c>
      <c r="C21" s="1" t="s">
        <v>167</v>
      </c>
      <c r="D21" s="1" t="s">
        <v>186</v>
      </c>
      <c r="E21" s="22" t="s">
        <v>187</v>
      </c>
      <c r="F21" s="32">
        <v>1</v>
      </c>
      <c r="G21" s="42">
        <v>2</v>
      </c>
      <c r="H21" s="32">
        <v>2</v>
      </c>
      <c r="I21" s="32">
        <v>3</v>
      </c>
      <c r="J21" s="32">
        <v>5</v>
      </c>
      <c r="K21" s="40">
        <f>VLOOKUP(M21,'Complete dataset 2021-22'!M:N,2,FALSE)</f>
        <v>8</v>
      </c>
      <c r="L21" s="1"/>
      <c r="M21" s="189" t="str">
        <f t="shared" si="0"/>
        <v>Electricity DistributionRottnest Island AuthorityStreet LightsCCD 33Average number of days to repair faulty street lights in the regional area</v>
      </c>
      <c r="N21" s="190">
        <f t="shared" si="1"/>
        <v>8</v>
      </c>
    </row>
    <row r="22" spans="1:14" x14ac:dyDescent="0.35">
      <c r="A22" s="1" t="s">
        <v>12</v>
      </c>
      <c r="B22" s="1" t="s">
        <v>30</v>
      </c>
      <c r="C22" s="1" t="s">
        <v>167</v>
      </c>
      <c r="D22" s="1" t="s">
        <v>168</v>
      </c>
      <c r="E22" s="18" t="s">
        <v>169</v>
      </c>
      <c r="F22" s="66">
        <v>33308</v>
      </c>
      <c r="G22" s="66">
        <v>36510</v>
      </c>
      <c r="H22" s="66">
        <v>41889</v>
      </c>
      <c r="I22" s="66">
        <v>49801</v>
      </c>
      <c r="J22" s="66">
        <v>38757</v>
      </c>
      <c r="K22" s="40">
        <f>VLOOKUP(M22,'Complete dataset 2021-22'!M:N,2,FALSE)</f>
        <v>37173</v>
      </c>
      <c r="L22" s="1"/>
      <c r="M22" s="189" t="str">
        <f t="shared" si="0"/>
        <v xml:space="preserve">Electricity DistributionWestern PowerStreet LightsCCD 24Total number of street lights reported faulty in the metropolitan area </v>
      </c>
      <c r="N22" s="190">
        <f t="shared" si="1"/>
        <v>37173</v>
      </c>
    </row>
    <row r="23" spans="1:14" x14ac:dyDescent="0.35">
      <c r="A23" s="1" t="s">
        <v>12</v>
      </c>
      <c r="B23" s="1" t="s">
        <v>30</v>
      </c>
      <c r="C23" s="1" t="s">
        <v>167</v>
      </c>
      <c r="D23" s="1" t="s">
        <v>170</v>
      </c>
      <c r="E23" s="22" t="s">
        <v>171</v>
      </c>
      <c r="F23" s="94">
        <v>1549</v>
      </c>
      <c r="G23" s="100">
        <v>2825</v>
      </c>
      <c r="H23" s="66">
        <v>3745</v>
      </c>
      <c r="I23" s="66">
        <v>5914</v>
      </c>
      <c r="J23" s="66">
        <v>5015</v>
      </c>
      <c r="K23" s="40">
        <f>VLOOKUP(M23,'Complete dataset 2021-22'!M:N,2,FALSE)</f>
        <v>5026</v>
      </c>
      <c r="L23" s="1"/>
      <c r="M23" s="189" t="str">
        <f t="shared" si="0"/>
        <v xml:space="preserve">Electricity DistributionWestern PowerStreet LightsCCD 25Total number of street lights reported faulty in the regional area </v>
      </c>
      <c r="N23" s="190">
        <f t="shared" si="1"/>
        <v>5026</v>
      </c>
    </row>
    <row r="24" spans="1:14" x14ac:dyDescent="0.35">
      <c r="A24" s="1" t="s">
        <v>12</v>
      </c>
      <c r="B24" s="1" t="s">
        <v>30</v>
      </c>
      <c r="C24" s="1" t="s">
        <v>167</v>
      </c>
      <c r="D24" s="1" t="s">
        <v>172</v>
      </c>
      <c r="E24" s="22" t="s">
        <v>173</v>
      </c>
      <c r="F24" s="170">
        <v>2194</v>
      </c>
      <c r="G24" s="170">
        <v>2693</v>
      </c>
      <c r="H24" s="66">
        <v>7272</v>
      </c>
      <c r="I24" s="66">
        <v>10019</v>
      </c>
      <c r="J24" s="66">
        <v>12132</v>
      </c>
      <c r="K24" s="40">
        <f>VLOOKUP(M24,'Complete dataset 2021-22'!M:N,2,FALSE)</f>
        <v>10326</v>
      </c>
      <c r="L24" s="179"/>
      <c r="M24" s="189" t="str">
        <f t="shared" si="0"/>
        <v>Electricity DistributionWestern PowerStreet LightsCCD 26Total number of street lights not repaired within five (5) days in the metropolitan area</v>
      </c>
      <c r="N24" s="190">
        <f t="shared" si="1"/>
        <v>10326</v>
      </c>
    </row>
    <row r="25" spans="1:14" x14ac:dyDescent="0.35">
      <c r="A25" s="1" t="s">
        <v>12</v>
      </c>
      <c r="B25" s="1" t="s">
        <v>30</v>
      </c>
      <c r="C25" s="1" t="s">
        <v>167</v>
      </c>
      <c r="D25" s="1" t="s">
        <v>174</v>
      </c>
      <c r="E25" s="22" t="s">
        <v>175</v>
      </c>
      <c r="F25" s="90">
        <v>6.6</v>
      </c>
      <c r="G25" s="92">
        <v>7.4</v>
      </c>
      <c r="H25" s="32">
        <v>17.399999999999999</v>
      </c>
      <c r="I25" s="32">
        <v>20.100000000000001</v>
      </c>
      <c r="J25" s="32">
        <v>31.3</v>
      </c>
      <c r="K25" s="40">
        <f>VLOOKUP(M25,'Complete dataset 2021-22'!M:N,2,FALSE)</f>
        <v>27.8</v>
      </c>
      <c r="L25" s="1"/>
      <c r="M25" s="189" t="str">
        <f t="shared" si="0"/>
        <v>Electricity DistributionWestern PowerStreet LightsCCD 27Percentage of street lights not repaired within five (5) days in the metropolitan area</v>
      </c>
      <c r="N25" s="190">
        <f t="shared" si="1"/>
        <v>27.8</v>
      </c>
    </row>
    <row r="26" spans="1:14" x14ac:dyDescent="0.35">
      <c r="A26" s="1" t="s">
        <v>12</v>
      </c>
      <c r="B26" s="1" t="s">
        <v>30</v>
      </c>
      <c r="C26" s="1" t="s">
        <v>167</v>
      </c>
      <c r="D26" s="1" t="s">
        <v>176</v>
      </c>
      <c r="E26" s="22" t="s">
        <v>177</v>
      </c>
      <c r="F26" s="101">
        <v>70</v>
      </c>
      <c r="G26" s="102">
        <v>554</v>
      </c>
      <c r="H26" s="40">
        <v>700</v>
      </c>
      <c r="I26" s="40">
        <v>638</v>
      </c>
      <c r="J26" s="40">
        <v>1173</v>
      </c>
      <c r="K26" s="40">
        <f>VLOOKUP(M26,'Complete dataset 2021-22'!M:N,2,FALSE)</f>
        <v>996</v>
      </c>
      <c r="L26" s="1"/>
      <c r="M26" s="189" t="str">
        <f t="shared" si="0"/>
        <v>Electricity DistributionWestern PowerStreet LightsCCD 28Total number of street lights not repaired within nine (9) days in the regional area</v>
      </c>
      <c r="N26" s="190">
        <f t="shared" si="1"/>
        <v>996</v>
      </c>
    </row>
    <row r="27" spans="1:14" x14ac:dyDescent="0.35">
      <c r="A27" s="1" t="s">
        <v>12</v>
      </c>
      <c r="B27" s="1" t="s">
        <v>30</v>
      </c>
      <c r="C27" s="1" t="s">
        <v>167</v>
      </c>
      <c r="D27" s="1" t="s">
        <v>178</v>
      </c>
      <c r="E27" s="22" t="s">
        <v>179</v>
      </c>
      <c r="F27" s="90">
        <v>4.5</v>
      </c>
      <c r="G27" s="92">
        <v>19.600000000000001</v>
      </c>
      <c r="H27" s="32">
        <v>18.7</v>
      </c>
      <c r="I27" s="32">
        <v>10.8</v>
      </c>
      <c r="J27" s="32">
        <v>23.4</v>
      </c>
      <c r="K27" s="40">
        <f>VLOOKUP(M27,'Complete dataset 2021-22'!M:N,2,FALSE)</f>
        <v>19.8</v>
      </c>
      <c r="L27" s="1"/>
      <c r="M27" s="189" t="str">
        <f t="shared" si="0"/>
        <v>Electricity DistributionWestern PowerStreet LightsCCD 29Percentage of street lights not repaired within nine (9) days in the regional area</v>
      </c>
      <c r="N27" s="190">
        <f t="shared" si="1"/>
        <v>19.8</v>
      </c>
    </row>
    <row r="28" spans="1:14" x14ac:dyDescent="0.35">
      <c r="A28" s="1" t="s">
        <v>12</v>
      </c>
      <c r="B28" s="1" t="s">
        <v>30</v>
      </c>
      <c r="C28" s="1" t="s">
        <v>167</v>
      </c>
      <c r="D28" s="1" t="s">
        <v>180</v>
      </c>
      <c r="E28" s="22" t="s">
        <v>181</v>
      </c>
      <c r="F28" s="94">
        <v>223721</v>
      </c>
      <c r="G28" s="95">
        <v>226973</v>
      </c>
      <c r="H28" s="66">
        <v>230188</v>
      </c>
      <c r="I28" s="66">
        <v>233144</v>
      </c>
      <c r="J28" s="66">
        <v>235589</v>
      </c>
      <c r="K28" s="40">
        <f>VLOOKUP(M28,'Complete dataset 2021-22'!M:N,2,FALSE)</f>
        <v>236895</v>
      </c>
      <c r="L28" s="1"/>
      <c r="M28" s="189" t="str">
        <f t="shared" si="0"/>
        <v>Electricity DistributionWestern PowerStreet LightsCCD 30Total number of street lights in the metropolitan area</v>
      </c>
      <c r="N28" s="190">
        <f t="shared" si="1"/>
        <v>236895</v>
      </c>
    </row>
    <row r="29" spans="1:14" x14ac:dyDescent="0.35">
      <c r="A29" s="1" t="s">
        <v>12</v>
      </c>
      <c r="B29" s="1" t="s">
        <v>30</v>
      </c>
      <c r="C29" s="1" t="s">
        <v>167</v>
      </c>
      <c r="D29" s="1" t="s">
        <v>182</v>
      </c>
      <c r="E29" s="22" t="s">
        <v>183</v>
      </c>
      <c r="F29" s="94">
        <v>39931</v>
      </c>
      <c r="G29" s="100">
        <v>40363</v>
      </c>
      <c r="H29" s="66">
        <v>40637</v>
      </c>
      <c r="I29" s="66">
        <v>41072</v>
      </c>
      <c r="J29" s="66">
        <v>41160</v>
      </c>
      <c r="K29" s="40">
        <f>VLOOKUP(M29,'Complete dataset 2021-22'!M:N,2,FALSE)</f>
        <v>42088</v>
      </c>
      <c r="L29" s="1"/>
      <c r="M29" s="189" t="str">
        <f t="shared" si="0"/>
        <v>Electricity DistributionWestern PowerStreet LightsCCD 31Total number of street lights in the regional area</v>
      </c>
      <c r="N29" s="190">
        <f t="shared" si="1"/>
        <v>42088</v>
      </c>
    </row>
    <row r="30" spans="1:14" x14ac:dyDescent="0.35">
      <c r="A30" s="1" t="s">
        <v>12</v>
      </c>
      <c r="B30" s="1" t="s">
        <v>30</v>
      </c>
      <c r="C30" s="1" t="s">
        <v>167</v>
      </c>
      <c r="D30" s="1" t="s">
        <v>184</v>
      </c>
      <c r="E30" s="22" t="s">
        <v>185</v>
      </c>
      <c r="F30" s="42">
        <v>3.45</v>
      </c>
      <c r="G30" s="42">
        <v>4.0199999999999996</v>
      </c>
      <c r="H30" s="32">
        <v>4.82</v>
      </c>
      <c r="I30" s="41">
        <v>4.53</v>
      </c>
      <c r="J30" s="41">
        <v>5.2</v>
      </c>
      <c r="K30" s="40">
        <f>VLOOKUP(M30,'Complete dataset 2021-22'!M:N,2,FALSE)</f>
        <v>4.95</v>
      </c>
      <c r="L30" s="1"/>
      <c r="M30" s="189" t="str">
        <f t="shared" si="0"/>
        <v>Electricity DistributionWestern PowerStreet LightsCCD 32Average number of days to repair faulty street lights in the metropolitan area</v>
      </c>
      <c r="N30" s="190">
        <f t="shared" si="1"/>
        <v>4.95</v>
      </c>
    </row>
    <row r="31" spans="1:14" x14ac:dyDescent="0.35">
      <c r="A31" s="1" t="s">
        <v>12</v>
      </c>
      <c r="B31" s="1" t="s">
        <v>30</v>
      </c>
      <c r="C31" s="1" t="s">
        <v>167</v>
      </c>
      <c r="D31" s="1" t="s">
        <v>186</v>
      </c>
      <c r="E31" s="22" t="s">
        <v>187</v>
      </c>
      <c r="F31" s="42">
        <v>5.59</v>
      </c>
      <c r="G31" s="42">
        <v>8</v>
      </c>
      <c r="H31" s="32">
        <v>8.15</v>
      </c>
      <c r="I31" s="41">
        <v>6.77</v>
      </c>
      <c r="J31" s="41">
        <v>7.33</v>
      </c>
      <c r="K31" s="40">
        <f>VLOOKUP(M31,'Complete dataset 2021-22'!M:N,2,FALSE)</f>
        <v>8.58</v>
      </c>
      <c r="L31" s="1"/>
      <c r="M31" s="189" t="str">
        <f t="shared" si="0"/>
        <v>Electricity DistributionWestern PowerStreet LightsCCD 33Average number of days to repair faulty street lights in the regional area</v>
      </c>
      <c r="N31" s="190">
        <f t="shared" si="1"/>
        <v>8.58</v>
      </c>
    </row>
    <row r="32" spans="1:14" x14ac:dyDescent="0.35">
      <c r="A32" s="1" t="s">
        <v>12</v>
      </c>
      <c r="B32" s="1" t="s">
        <v>251</v>
      </c>
      <c r="C32" s="1" t="s">
        <v>167</v>
      </c>
      <c r="D32" s="1" t="s">
        <v>168</v>
      </c>
      <c r="E32" s="106" t="s">
        <v>169</v>
      </c>
      <c r="F32" s="66" t="s">
        <v>48</v>
      </c>
      <c r="G32" s="66" t="s">
        <v>48</v>
      </c>
      <c r="H32" s="66" t="s">
        <v>48</v>
      </c>
      <c r="I32" s="66" t="s">
        <v>48</v>
      </c>
      <c r="J32" s="66">
        <v>7</v>
      </c>
      <c r="K32" s="40">
        <f>VLOOKUP(M32,'Complete dataset 2021-22'!M:N,2,FALSE)</f>
        <v>0</v>
      </c>
      <c r="L32" s="1"/>
      <c r="M32" s="189" t="str">
        <f t="shared" si="0"/>
        <v xml:space="preserve">Electricity DistributionPeel Renewable Energy Pty Ltd Street LightsCCD 24Total number of street lights reported faulty in the metropolitan area </v>
      </c>
      <c r="N32" s="190">
        <f t="shared" si="1"/>
        <v>0</v>
      </c>
    </row>
    <row r="33" spans="1:14" x14ac:dyDescent="0.35">
      <c r="A33" s="1" t="s">
        <v>12</v>
      </c>
      <c r="B33" s="1" t="s">
        <v>251</v>
      </c>
      <c r="C33" s="1" t="s">
        <v>167</v>
      </c>
      <c r="D33" s="1" t="s">
        <v>170</v>
      </c>
      <c r="E33" s="106" t="s">
        <v>171</v>
      </c>
      <c r="F33" s="66" t="s">
        <v>48</v>
      </c>
      <c r="G33" s="66" t="s">
        <v>48</v>
      </c>
      <c r="H33" s="66" t="s">
        <v>48</v>
      </c>
      <c r="I33" s="66" t="s">
        <v>48</v>
      </c>
      <c r="J33" s="66" t="s">
        <v>48</v>
      </c>
      <c r="K33" s="40" t="str">
        <f>VLOOKUP(M33,'Complete dataset 2021-22'!M:N,2,FALSE)</f>
        <v>n/a</v>
      </c>
      <c r="L33" s="1"/>
      <c r="M33" s="189" t="str">
        <f t="shared" si="0"/>
        <v xml:space="preserve">Electricity DistributionPeel Renewable Energy Pty Ltd Street LightsCCD 25Total number of street lights reported faulty in the regional area </v>
      </c>
      <c r="N33" s="190" t="str">
        <f t="shared" si="1"/>
        <v>n/a</v>
      </c>
    </row>
    <row r="34" spans="1:14" x14ac:dyDescent="0.35">
      <c r="A34" s="1" t="s">
        <v>12</v>
      </c>
      <c r="B34" s="1" t="s">
        <v>251</v>
      </c>
      <c r="C34" s="1" t="s">
        <v>167</v>
      </c>
      <c r="D34" s="1" t="s">
        <v>172</v>
      </c>
      <c r="E34" s="106" t="s">
        <v>173</v>
      </c>
      <c r="F34" s="66" t="s">
        <v>48</v>
      </c>
      <c r="G34" s="66" t="s">
        <v>48</v>
      </c>
      <c r="H34" s="66" t="s">
        <v>48</v>
      </c>
      <c r="I34" s="66" t="s">
        <v>48</v>
      </c>
      <c r="J34" s="66">
        <v>1</v>
      </c>
      <c r="K34" s="40">
        <f>VLOOKUP(M34,'Complete dataset 2021-22'!M:N,2,FALSE)</f>
        <v>0</v>
      </c>
      <c r="L34" s="179"/>
      <c r="M34" s="189" t="str">
        <f t="shared" si="0"/>
        <v>Electricity DistributionPeel Renewable Energy Pty Ltd Street LightsCCD 26Total number of street lights not repaired within five (5) days in the metropolitan area</v>
      </c>
      <c r="N34" s="190">
        <f t="shared" si="1"/>
        <v>0</v>
      </c>
    </row>
    <row r="35" spans="1:14" x14ac:dyDescent="0.35">
      <c r="A35" s="1" t="s">
        <v>12</v>
      </c>
      <c r="B35" s="1" t="s">
        <v>251</v>
      </c>
      <c r="C35" s="1" t="s">
        <v>167</v>
      </c>
      <c r="D35" s="1" t="s">
        <v>174</v>
      </c>
      <c r="E35" s="106" t="s">
        <v>175</v>
      </c>
      <c r="F35" s="66" t="s">
        <v>48</v>
      </c>
      <c r="G35" s="66" t="s">
        <v>48</v>
      </c>
      <c r="H35" s="66" t="s">
        <v>48</v>
      </c>
      <c r="I35" s="66" t="s">
        <v>48</v>
      </c>
      <c r="J35" s="32">
        <v>9.1</v>
      </c>
      <c r="K35" s="40">
        <f>VLOOKUP(M35,'Complete dataset 2021-22'!M:N,2,FALSE)</f>
        <v>0</v>
      </c>
      <c r="L35" s="179"/>
      <c r="M35" s="189" t="str">
        <f t="shared" si="0"/>
        <v>Electricity DistributionPeel Renewable Energy Pty Ltd Street LightsCCD 27Percentage of street lights not repaired within five (5) days in the metropolitan area</v>
      </c>
      <c r="N35" s="190">
        <f t="shared" si="1"/>
        <v>0</v>
      </c>
    </row>
    <row r="36" spans="1:14" x14ac:dyDescent="0.35">
      <c r="A36" s="1" t="s">
        <v>12</v>
      </c>
      <c r="B36" s="1" t="s">
        <v>251</v>
      </c>
      <c r="C36" s="1" t="s">
        <v>167</v>
      </c>
      <c r="D36" s="1" t="s">
        <v>176</v>
      </c>
      <c r="E36" s="106" t="s">
        <v>177</v>
      </c>
      <c r="F36" s="66" t="s">
        <v>48</v>
      </c>
      <c r="G36" s="66" t="s">
        <v>48</v>
      </c>
      <c r="H36" s="66" t="s">
        <v>48</v>
      </c>
      <c r="I36" s="66" t="s">
        <v>48</v>
      </c>
      <c r="J36" s="40" t="s">
        <v>48</v>
      </c>
      <c r="K36" s="40">
        <f>VLOOKUP(M36,'Complete dataset 2021-22'!M:N,2,FALSE)</f>
        <v>0</v>
      </c>
      <c r="L36" s="1"/>
      <c r="M36" s="189" t="str">
        <f t="shared" si="0"/>
        <v>Electricity DistributionPeel Renewable Energy Pty Ltd Street LightsCCD 28Total number of street lights not repaired within nine (9) days in the regional area</v>
      </c>
      <c r="N36" s="190">
        <f t="shared" si="1"/>
        <v>0</v>
      </c>
    </row>
    <row r="37" spans="1:14" x14ac:dyDescent="0.35">
      <c r="A37" s="1" t="s">
        <v>12</v>
      </c>
      <c r="B37" s="1" t="s">
        <v>251</v>
      </c>
      <c r="C37" s="1" t="s">
        <v>167</v>
      </c>
      <c r="D37" s="1" t="s">
        <v>178</v>
      </c>
      <c r="E37" s="106" t="s">
        <v>179</v>
      </c>
      <c r="F37" s="66" t="s">
        <v>48</v>
      </c>
      <c r="G37" s="66" t="s">
        <v>48</v>
      </c>
      <c r="H37" s="66" t="s">
        <v>48</v>
      </c>
      <c r="I37" s="66" t="s">
        <v>48</v>
      </c>
      <c r="J37" s="32" t="s">
        <v>48</v>
      </c>
      <c r="K37" s="40">
        <f>VLOOKUP(M37,'Complete dataset 2021-22'!M:N,2,FALSE)</f>
        <v>0</v>
      </c>
      <c r="L37" s="1"/>
      <c r="M37" s="189" t="str">
        <f t="shared" si="0"/>
        <v>Electricity DistributionPeel Renewable Energy Pty Ltd Street LightsCCD 29Percentage of street lights not repaired within nine (9) days in the regional area</v>
      </c>
      <c r="N37" s="190">
        <f t="shared" si="1"/>
        <v>0</v>
      </c>
    </row>
    <row r="38" spans="1:14" x14ac:dyDescent="0.35">
      <c r="A38" s="1" t="s">
        <v>12</v>
      </c>
      <c r="B38" s="1" t="s">
        <v>251</v>
      </c>
      <c r="C38" s="1" t="s">
        <v>167</v>
      </c>
      <c r="D38" s="1" t="s">
        <v>180</v>
      </c>
      <c r="E38" s="106" t="s">
        <v>181</v>
      </c>
      <c r="F38" s="66" t="s">
        <v>48</v>
      </c>
      <c r="G38" s="66" t="s">
        <v>48</v>
      </c>
      <c r="H38" s="66" t="s">
        <v>48</v>
      </c>
      <c r="I38" s="66" t="s">
        <v>48</v>
      </c>
      <c r="J38" s="66">
        <v>11</v>
      </c>
      <c r="K38" s="40">
        <f>VLOOKUP(M38,'Complete dataset 2021-22'!M:N,2,FALSE)</f>
        <v>11</v>
      </c>
      <c r="L38" s="1"/>
      <c r="M38" s="189" t="str">
        <f t="shared" si="0"/>
        <v>Electricity DistributionPeel Renewable Energy Pty Ltd Street LightsCCD 30Total number of street lights in the metropolitan area</v>
      </c>
      <c r="N38" s="190">
        <f t="shared" si="1"/>
        <v>11</v>
      </c>
    </row>
    <row r="39" spans="1:14" x14ac:dyDescent="0.35">
      <c r="A39" s="1" t="s">
        <v>12</v>
      </c>
      <c r="B39" s="1" t="s">
        <v>251</v>
      </c>
      <c r="C39" s="1" t="s">
        <v>167</v>
      </c>
      <c r="D39" s="1" t="s">
        <v>182</v>
      </c>
      <c r="E39" s="106" t="s">
        <v>183</v>
      </c>
      <c r="F39" s="66" t="s">
        <v>48</v>
      </c>
      <c r="G39" s="66" t="s">
        <v>48</v>
      </c>
      <c r="H39" s="66" t="s">
        <v>48</v>
      </c>
      <c r="I39" s="66" t="s">
        <v>48</v>
      </c>
      <c r="J39" s="66" t="s">
        <v>48</v>
      </c>
      <c r="K39" s="40" t="str">
        <f>VLOOKUP(M39,'Complete dataset 2021-22'!M:N,2,FALSE)</f>
        <v>n/a</v>
      </c>
      <c r="L39" s="1"/>
      <c r="M39" s="189" t="str">
        <f t="shared" si="0"/>
        <v>Electricity DistributionPeel Renewable Energy Pty Ltd Street LightsCCD 31Total number of street lights in the regional area</v>
      </c>
      <c r="N39" s="190" t="str">
        <f t="shared" si="1"/>
        <v>n/a</v>
      </c>
    </row>
    <row r="40" spans="1:14" x14ac:dyDescent="0.35">
      <c r="A40" s="1" t="s">
        <v>12</v>
      </c>
      <c r="B40" s="1" t="s">
        <v>251</v>
      </c>
      <c r="C40" s="1" t="s">
        <v>167</v>
      </c>
      <c r="D40" s="1" t="s">
        <v>184</v>
      </c>
      <c r="E40" s="106" t="s">
        <v>185</v>
      </c>
      <c r="F40" s="66" t="s">
        <v>48</v>
      </c>
      <c r="G40" s="66" t="s">
        <v>48</v>
      </c>
      <c r="H40" s="66" t="s">
        <v>48</v>
      </c>
      <c r="I40" s="66" t="s">
        <v>48</v>
      </c>
      <c r="J40" s="41">
        <v>13.6</v>
      </c>
      <c r="K40" s="40" t="str">
        <f>VLOOKUP(M40,'Complete dataset 2021-22'!M:N,2,FALSE)</f>
        <v>n/a</v>
      </c>
      <c r="L40" s="1"/>
      <c r="M40" s="189" t="str">
        <f t="shared" si="0"/>
        <v>Electricity DistributionPeel Renewable Energy Pty Ltd Street LightsCCD 32Average number of days to repair faulty street lights in the metropolitan area</v>
      </c>
      <c r="N40" s="190" t="str">
        <f t="shared" si="1"/>
        <v>n/a</v>
      </c>
    </row>
    <row r="41" spans="1:14" x14ac:dyDescent="0.35">
      <c r="A41" s="1" t="s">
        <v>12</v>
      </c>
      <c r="B41" s="1" t="s">
        <v>251</v>
      </c>
      <c r="C41" s="1" t="s">
        <v>167</v>
      </c>
      <c r="D41" s="1" t="s">
        <v>186</v>
      </c>
      <c r="E41" s="106" t="s">
        <v>187</v>
      </c>
      <c r="F41" s="66" t="s">
        <v>48</v>
      </c>
      <c r="G41" s="66" t="s">
        <v>48</v>
      </c>
      <c r="H41" s="66" t="s">
        <v>48</v>
      </c>
      <c r="I41" s="66" t="s">
        <v>48</v>
      </c>
      <c r="J41" s="41" t="s">
        <v>48</v>
      </c>
      <c r="K41" s="40" t="str">
        <f>VLOOKUP(M41,'Complete dataset 2021-22'!M:N,2,FALSE)</f>
        <v>n/a</v>
      </c>
      <c r="L41" s="1"/>
      <c r="M41" s="189" t="str">
        <f t="shared" si="0"/>
        <v>Electricity DistributionPeel Renewable Energy Pty Ltd Street LightsCCD 33Average number of days to repair faulty street lights in the regional area</v>
      </c>
      <c r="N41" s="190" t="str">
        <f t="shared" si="1"/>
        <v>n/a</v>
      </c>
    </row>
    <row r="42" spans="1:14" x14ac:dyDescent="0.35">
      <c r="F42" s="82"/>
      <c r="G42" s="82"/>
      <c r="H42" s="82"/>
      <c r="I42" s="82"/>
      <c r="J42" s="82"/>
      <c r="K42" s="40"/>
      <c r="N42" s="190"/>
    </row>
    <row r="43" spans="1:14" x14ac:dyDescent="0.35">
      <c r="F43" s="82"/>
      <c r="G43" s="82"/>
      <c r="H43" s="82"/>
      <c r="I43" s="82"/>
      <c r="J43" s="82"/>
      <c r="K43" s="40"/>
      <c r="N43" s="190"/>
    </row>
    <row r="44" spans="1:14" x14ac:dyDescent="0.35">
      <c r="F44" s="82"/>
      <c r="G44" s="82"/>
      <c r="H44" s="82"/>
      <c r="I44" s="82"/>
      <c r="J44" s="82"/>
      <c r="K44" s="40"/>
      <c r="N44" s="190"/>
    </row>
    <row r="45" spans="1:14" x14ac:dyDescent="0.35">
      <c r="F45" s="82"/>
      <c r="G45" s="82"/>
      <c r="H45" s="82"/>
      <c r="I45" s="82"/>
      <c r="J45" s="82"/>
      <c r="K45" s="40"/>
      <c r="N45" s="190"/>
    </row>
    <row r="46" spans="1:14" x14ac:dyDescent="0.35">
      <c r="F46" s="82"/>
      <c r="G46" s="82"/>
      <c r="H46" s="82"/>
      <c r="I46" s="82"/>
      <c r="J46" s="82"/>
      <c r="K46" s="40"/>
      <c r="N46" s="190"/>
    </row>
    <row r="47" spans="1:14" x14ac:dyDescent="0.35">
      <c r="F47" s="82"/>
      <c r="G47" s="82"/>
      <c r="H47" s="82"/>
      <c r="I47" s="82"/>
      <c r="J47" s="82"/>
      <c r="K47" s="40"/>
      <c r="N47" s="190"/>
    </row>
    <row r="48" spans="1:14" x14ac:dyDescent="0.35">
      <c r="F48" s="82"/>
      <c r="G48" s="82"/>
      <c r="H48" s="82"/>
      <c r="I48" s="82"/>
      <c r="J48" s="82"/>
      <c r="K48" s="40"/>
      <c r="N48" s="190"/>
    </row>
    <row r="49" spans="6:14" x14ac:dyDescent="0.35">
      <c r="F49" s="82"/>
      <c r="G49" s="82"/>
      <c r="H49" s="82"/>
      <c r="I49" s="82"/>
      <c r="J49" s="82"/>
      <c r="K49" s="40"/>
      <c r="N49" s="190"/>
    </row>
    <row r="50" spans="6:14" x14ac:dyDescent="0.35">
      <c r="F50" s="82"/>
      <c r="G50" s="82"/>
      <c r="H50" s="82"/>
      <c r="I50" s="82"/>
      <c r="J50" s="82"/>
      <c r="K50" s="40"/>
      <c r="N50" s="190"/>
    </row>
    <row r="51" spans="6:14" x14ac:dyDescent="0.35">
      <c r="F51" s="82"/>
      <c r="G51" s="82"/>
      <c r="H51" s="82"/>
      <c r="I51" s="82"/>
      <c r="J51" s="82"/>
      <c r="K51" s="40"/>
      <c r="N51" s="190"/>
    </row>
    <row r="52" spans="6:14" x14ac:dyDescent="0.35">
      <c r="F52" s="82"/>
      <c r="G52" s="82"/>
      <c r="H52" s="82"/>
      <c r="I52" s="82"/>
      <c r="J52" s="82"/>
      <c r="K52" s="40"/>
      <c r="N52" s="190"/>
    </row>
    <row r="53" spans="6:14" x14ac:dyDescent="0.35">
      <c r="F53" s="82"/>
      <c r="G53" s="82"/>
      <c r="H53" s="82"/>
      <c r="I53" s="82"/>
      <c r="J53" s="82"/>
      <c r="K53" s="40"/>
      <c r="N53" s="190"/>
    </row>
    <row r="54" spans="6:14" x14ac:dyDescent="0.35">
      <c r="F54" s="82"/>
      <c r="G54" s="82"/>
      <c r="H54" s="82"/>
      <c r="I54" s="82"/>
      <c r="J54" s="82"/>
      <c r="K54" s="40"/>
      <c r="N54" s="190"/>
    </row>
    <row r="55" spans="6:14" x14ac:dyDescent="0.35">
      <c r="F55" s="82"/>
      <c r="G55" s="82"/>
      <c r="H55" s="82"/>
      <c r="I55" s="82"/>
      <c r="J55" s="82"/>
      <c r="K55" s="40"/>
      <c r="N55" s="190"/>
    </row>
    <row r="56" spans="6:14" x14ac:dyDescent="0.35">
      <c r="F56" s="82"/>
      <c r="G56" s="82"/>
      <c r="H56" s="82"/>
      <c r="I56" s="82"/>
      <c r="J56" s="82"/>
      <c r="K56" s="40"/>
      <c r="N56" s="190"/>
    </row>
    <row r="57" spans="6:14" x14ac:dyDescent="0.35">
      <c r="F57" s="82"/>
      <c r="G57" s="82"/>
      <c r="H57" s="82"/>
      <c r="I57" s="82"/>
      <c r="J57" s="82"/>
      <c r="K57" s="40"/>
      <c r="N57" s="190"/>
    </row>
    <row r="58" spans="6:14" x14ac:dyDescent="0.35">
      <c r="F58" s="82"/>
      <c r="G58" s="82"/>
      <c r="H58" s="82"/>
      <c r="I58" s="82"/>
      <c r="J58" s="82"/>
      <c r="K58" s="40"/>
      <c r="N58" s="190"/>
    </row>
    <row r="59" spans="6:14" x14ac:dyDescent="0.35">
      <c r="F59" s="82"/>
      <c r="G59" s="82"/>
      <c r="H59" s="82"/>
      <c r="I59" s="82"/>
      <c r="J59" s="82"/>
      <c r="K59" s="40"/>
      <c r="N59" s="190"/>
    </row>
    <row r="60" spans="6:14" x14ac:dyDescent="0.35">
      <c r="F60" s="82"/>
      <c r="G60" s="82"/>
      <c r="H60" s="82"/>
      <c r="I60" s="82"/>
      <c r="J60" s="82"/>
      <c r="K60" s="40"/>
      <c r="N60" s="190"/>
    </row>
    <row r="61" spans="6:14" x14ac:dyDescent="0.35">
      <c r="F61" s="82"/>
      <c r="G61" s="82"/>
      <c r="H61" s="82"/>
      <c r="I61" s="82"/>
      <c r="J61" s="82"/>
      <c r="K61" s="40"/>
      <c r="N61" s="190"/>
    </row>
    <row r="62" spans="6:14" x14ac:dyDescent="0.35">
      <c r="F62" s="82"/>
      <c r="G62" s="82"/>
      <c r="H62" s="82"/>
      <c r="I62" s="82"/>
      <c r="J62" s="82"/>
      <c r="K62" s="40"/>
      <c r="N62" s="190"/>
    </row>
    <row r="63" spans="6:14" x14ac:dyDescent="0.35">
      <c r="F63" s="82"/>
      <c r="G63" s="82"/>
      <c r="H63" s="82"/>
      <c r="I63" s="82"/>
      <c r="J63" s="82"/>
      <c r="K63" s="40"/>
      <c r="N63" s="190"/>
    </row>
    <row r="64" spans="6:14" x14ac:dyDescent="0.35">
      <c r="F64" s="82"/>
      <c r="G64" s="82"/>
      <c r="H64" s="82"/>
      <c r="I64" s="82"/>
      <c r="J64" s="82"/>
      <c r="K64" s="40"/>
      <c r="N64" s="190"/>
    </row>
    <row r="65" spans="6:14" x14ac:dyDescent="0.35">
      <c r="F65" s="82"/>
      <c r="G65" s="82"/>
      <c r="H65" s="82"/>
      <c r="I65" s="82"/>
      <c r="J65" s="82"/>
      <c r="K65" s="40"/>
      <c r="N65" s="190"/>
    </row>
    <row r="66" spans="6:14" x14ac:dyDescent="0.35">
      <c r="F66" s="82"/>
      <c r="G66" s="82"/>
      <c r="H66" s="82"/>
      <c r="I66" s="82"/>
      <c r="J66" s="82"/>
      <c r="K66" s="40"/>
      <c r="N66" s="190"/>
    </row>
    <row r="67" spans="6:14" x14ac:dyDescent="0.35">
      <c r="F67" s="82"/>
      <c r="G67" s="82"/>
      <c r="H67" s="82"/>
      <c r="I67" s="82"/>
      <c r="J67" s="82"/>
      <c r="K67" s="40"/>
      <c r="N67" s="190"/>
    </row>
    <row r="68" spans="6:14" x14ac:dyDescent="0.35">
      <c r="F68" s="82"/>
      <c r="G68" s="82"/>
      <c r="H68" s="82"/>
      <c r="I68" s="82"/>
      <c r="J68" s="82"/>
      <c r="K68" s="40"/>
      <c r="N68" s="190"/>
    </row>
    <row r="69" spans="6:14" x14ac:dyDescent="0.35">
      <c r="F69" s="82"/>
      <c r="G69" s="82"/>
      <c r="H69" s="82"/>
      <c r="I69" s="82"/>
      <c r="J69" s="82"/>
      <c r="K69" s="40"/>
      <c r="N69" s="190"/>
    </row>
    <row r="70" spans="6:14" x14ac:dyDescent="0.35">
      <c r="F70" s="82"/>
      <c r="G70" s="82"/>
      <c r="H70" s="82"/>
      <c r="I70" s="82"/>
      <c r="J70" s="82"/>
      <c r="K70" s="40"/>
      <c r="N70" s="190"/>
    </row>
    <row r="71" spans="6:14" x14ac:dyDescent="0.35">
      <c r="F71" s="82"/>
      <c r="G71" s="82"/>
      <c r="H71" s="82"/>
      <c r="I71" s="82"/>
      <c r="J71" s="82"/>
      <c r="K71" s="40"/>
      <c r="N71" s="190"/>
    </row>
    <row r="72" spans="6:14" x14ac:dyDescent="0.35">
      <c r="F72" s="82"/>
      <c r="G72" s="82"/>
      <c r="H72" s="82"/>
      <c r="I72" s="82"/>
      <c r="J72" s="82"/>
      <c r="K72" s="40"/>
      <c r="N72" s="190"/>
    </row>
    <row r="73" spans="6:14" x14ac:dyDescent="0.35">
      <c r="F73" s="82"/>
      <c r="G73" s="82"/>
      <c r="H73" s="82"/>
      <c r="I73" s="82"/>
      <c r="J73" s="82"/>
      <c r="K73" s="40"/>
      <c r="N73" s="190"/>
    </row>
    <row r="74" spans="6:14" x14ac:dyDescent="0.35">
      <c r="F74" s="82"/>
      <c r="G74" s="82"/>
      <c r="H74" s="82"/>
      <c r="I74" s="82"/>
      <c r="J74" s="82"/>
      <c r="K74" s="40"/>
      <c r="N74" s="190"/>
    </row>
    <row r="75" spans="6:14" x14ac:dyDescent="0.35">
      <c r="F75" s="82"/>
      <c r="G75" s="82"/>
      <c r="H75" s="82"/>
      <c r="I75" s="82"/>
      <c r="J75" s="82"/>
      <c r="K75" s="40"/>
      <c r="N75" s="190"/>
    </row>
    <row r="76" spans="6:14" x14ac:dyDescent="0.35">
      <c r="F76" s="82"/>
      <c r="G76" s="82"/>
      <c r="H76" s="82"/>
      <c r="I76" s="82"/>
      <c r="J76" s="82"/>
      <c r="K76" s="40"/>
      <c r="N76" s="190"/>
    </row>
    <row r="77" spans="6:14" x14ac:dyDescent="0.35">
      <c r="F77" s="82"/>
      <c r="G77" s="82"/>
      <c r="H77" s="82"/>
      <c r="I77" s="82"/>
      <c r="J77" s="82"/>
      <c r="K77" s="40"/>
      <c r="N77" s="190"/>
    </row>
    <row r="78" spans="6:14" x14ac:dyDescent="0.35">
      <c r="F78" s="82"/>
      <c r="G78" s="82"/>
      <c r="H78" s="82"/>
      <c r="I78" s="82"/>
      <c r="J78" s="82"/>
      <c r="K78" s="40"/>
      <c r="N78" s="190"/>
    </row>
    <row r="79" spans="6:14" x14ac:dyDescent="0.35">
      <c r="F79" s="82"/>
      <c r="G79" s="82"/>
      <c r="H79" s="82"/>
      <c r="I79" s="82"/>
      <c r="J79" s="82"/>
      <c r="K79" s="40"/>
      <c r="N79" s="190"/>
    </row>
    <row r="80" spans="6:14" x14ac:dyDescent="0.35">
      <c r="F80" s="82"/>
      <c r="G80" s="82"/>
      <c r="H80" s="82"/>
      <c r="I80" s="82"/>
      <c r="J80" s="82"/>
      <c r="K80" s="40"/>
      <c r="N80" s="190"/>
    </row>
    <row r="81" spans="6:14" x14ac:dyDescent="0.35">
      <c r="F81" s="82"/>
      <c r="G81" s="82"/>
      <c r="H81" s="82"/>
      <c r="I81" s="82"/>
      <c r="J81" s="82"/>
      <c r="K81" s="40"/>
      <c r="N81" s="190"/>
    </row>
    <row r="82" spans="6:14" x14ac:dyDescent="0.35">
      <c r="F82" s="82"/>
      <c r="G82" s="82"/>
      <c r="H82" s="82"/>
      <c r="I82" s="82"/>
      <c r="J82" s="82"/>
      <c r="K82" s="40"/>
      <c r="N82" s="190"/>
    </row>
    <row r="83" spans="6:14" x14ac:dyDescent="0.35">
      <c r="F83" s="82"/>
      <c r="G83" s="82"/>
      <c r="H83" s="82"/>
      <c r="I83" s="82"/>
      <c r="J83" s="82"/>
      <c r="K83" s="40"/>
      <c r="N83" s="190"/>
    </row>
    <row r="84" spans="6:14" x14ac:dyDescent="0.35">
      <c r="F84" s="82"/>
      <c r="G84" s="82"/>
      <c r="H84" s="82"/>
      <c r="I84" s="82"/>
      <c r="J84" s="82"/>
      <c r="K84" s="40"/>
      <c r="N84" s="190"/>
    </row>
    <row r="85" spans="6:14" x14ac:dyDescent="0.35">
      <c r="F85" s="82"/>
      <c r="G85" s="82"/>
      <c r="H85" s="82"/>
      <c r="I85" s="82"/>
      <c r="J85" s="82"/>
      <c r="K85" s="40"/>
      <c r="N85" s="190"/>
    </row>
    <row r="86" spans="6:14" x14ac:dyDescent="0.35">
      <c r="F86" s="82"/>
      <c r="G86" s="82"/>
      <c r="H86" s="82"/>
      <c r="I86" s="82"/>
      <c r="J86" s="82"/>
      <c r="K86" s="40"/>
      <c r="N86" s="190"/>
    </row>
    <row r="87" spans="6:14" x14ac:dyDescent="0.35">
      <c r="F87" s="82"/>
      <c r="G87" s="82"/>
      <c r="H87" s="82"/>
      <c r="I87" s="82"/>
      <c r="J87" s="82"/>
      <c r="K87" s="40"/>
      <c r="N87" s="190"/>
    </row>
    <row r="88" spans="6:14" x14ac:dyDescent="0.35">
      <c r="F88" s="82"/>
      <c r="G88" s="82"/>
      <c r="H88" s="82"/>
      <c r="I88" s="82"/>
      <c r="J88" s="82"/>
      <c r="K88" s="40"/>
      <c r="N88" s="190"/>
    </row>
    <row r="89" spans="6:14" x14ac:dyDescent="0.35">
      <c r="F89" s="82"/>
      <c r="G89" s="82"/>
      <c r="H89" s="82"/>
      <c r="I89" s="82"/>
      <c r="J89" s="82"/>
      <c r="K89" s="40"/>
      <c r="N89" s="190"/>
    </row>
    <row r="90" spans="6:14" x14ac:dyDescent="0.35">
      <c r="F90" s="82"/>
      <c r="G90" s="82"/>
      <c r="H90" s="82"/>
      <c r="I90" s="82"/>
      <c r="J90" s="82"/>
      <c r="K90" s="40"/>
      <c r="N90" s="190"/>
    </row>
    <row r="91" spans="6:14" x14ac:dyDescent="0.35">
      <c r="F91" s="82"/>
      <c r="G91" s="82"/>
      <c r="H91" s="82"/>
      <c r="I91" s="82"/>
      <c r="J91" s="82"/>
      <c r="K91" s="40"/>
      <c r="N91" s="190"/>
    </row>
    <row r="92" spans="6:14" x14ac:dyDescent="0.35">
      <c r="F92" s="82"/>
      <c r="G92" s="82"/>
      <c r="H92" s="82"/>
      <c r="I92" s="82"/>
      <c r="J92" s="82"/>
      <c r="K92" s="40"/>
      <c r="N92" s="190"/>
    </row>
    <row r="93" spans="6:14" x14ac:dyDescent="0.35">
      <c r="F93" s="82"/>
      <c r="G93" s="82"/>
      <c r="H93" s="82"/>
      <c r="I93" s="82"/>
      <c r="J93" s="82"/>
      <c r="K93" s="40"/>
      <c r="N93" s="190"/>
    </row>
    <row r="94" spans="6:14" x14ac:dyDescent="0.35">
      <c r="F94" s="82"/>
      <c r="G94" s="82"/>
      <c r="H94" s="82"/>
      <c r="I94" s="82"/>
      <c r="J94" s="82"/>
      <c r="K94" s="40"/>
      <c r="N94" s="190"/>
    </row>
    <row r="95" spans="6:14" x14ac:dyDescent="0.35">
      <c r="F95" s="82"/>
      <c r="G95" s="82"/>
      <c r="H95" s="82"/>
      <c r="I95" s="82"/>
      <c r="J95" s="82"/>
      <c r="K95" s="40"/>
      <c r="N95" s="190"/>
    </row>
    <row r="96" spans="6:14" x14ac:dyDescent="0.35">
      <c r="F96" s="82"/>
      <c r="G96" s="82"/>
      <c r="H96" s="82"/>
      <c r="I96" s="82"/>
      <c r="J96" s="82"/>
      <c r="K96" s="40"/>
      <c r="N96" s="190"/>
    </row>
    <row r="97" spans="6:14" x14ac:dyDescent="0.35">
      <c r="F97" s="82"/>
      <c r="G97" s="82"/>
      <c r="H97" s="82"/>
      <c r="I97" s="82"/>
      <c r="J97" s="82"/>
      <c r="K97" s="40"/>
      <c r="N97" s="190"/>
    </row>
    <row r="98" spans="6:14" x14ac:dyDescent="0.35">
      <c r="F98" s="82"/>
      <c r="G98" s="82"/>
      <c r="H98" s="82"/>
      <c r="I98" s="82"/>
      <c r="J98" s="82"/>
      <c r="K98" s="40"/>
      <c r="N98" s="190"/>
    </row>
    <row r="99" spans="6:14" x14ac:dyDescent="0.35">
      <c r="F99" s="82"/>
      <c r="G99" s="82"/>
      <c r="H99" s="82"/>
      <c r="I99" s="82"/>
      <c r="J99" s="82"/>
      <c r="K99" s="40"/>
      <c r="N99" s="190"/>
    </row>
    <row r="100" spans="6:14" x14ac:dyDescent="0.35">
      <c r="F100" s="82"/>
      <c r="G100" s="82"/>
      <c r="H100" s="82"/>
      <c r="I100" s="82"/>
      <c r="J100" s="82"/>
      <c r="K100" s="40"/>
      <c r="N100" s="190"/>
    </row>
    <row r="101" spans="6:14" x14ac:dyDescent="0.35">
      <c r="F101" s="82"/>
      <c r="G101" s="82"/>
      <c r="H101" s="82"/>
      <c r="I101" s="82"/>
      <c r="J101" s="82"/>
      <c r="K101" s="40"/>
      <c r="N101" s="190"/>
    </row>
    <row r="102" spans="6:14" x14ac:dyDescent="0.35">
      <c r="F102" s="82"/>
      <c r="G102" s="82"/>
      <c r="H102" s="82"/>
      <c r="I102" s="82"/>
      <c r="J102" s="82"/>
      <c r="K102" s="40"/>
      <c r="N102" s="190"/>
    </row>
    <row r="103" spans="6:14" x14ac:dyDescent="0.35">
      <c r="F103" s="82"/>
      <c r="G103" s="82"/>
      <c r="H103" s="82"/>
      <c r="I103" s="82"/>
      <c r="J103" s="82"/>
      <c r="K103" s="40"/>
      <c r="N103" s="190"/>
    </row>
    <row r="104" spans="6:14" x14ac:dyDescent="0.35">
      <c r="F104" s="82"/>
      <c r="G104" s="82"/>
      <c r="H104" s="82"/>
      <c r="I104" s="82"/>
      <c r="J104" s="82"/>
      <c r="K104" s="40"/>
      <c r="N104" s="190"/>
    </row>
    <row r="105" spans="6:14" x14ac:dyDescent="0.35">
      <c r="F105" s="82"/>
      <c r="G105" s="82"/>
      <c r="H105" s="82"/>
      <c r="I105" s="82"/>
      <c r="J105" s="82"/>
      <c r="K105" s="40"/>
      <c r="N105" s="190"/>
    </row>
    <row r="106" spans="6:14" x14ac:dyDescent="0.35">
      <c r="F106" s="82"/>
      <c r="G106" s="82"/>
      <c r="H106" s="82"/>
      <c r="I106" s="82"/>
      <c r="J106" s="82"/>
      <c r="K106" s="40"/>
      <c r="N106" s="190"/>
    </row>
    <row r="107" spans="6:14" x14ac:dyDescent="0.35">
      <c r="F107" s="82"/>
      <c r="G107" s="82"/>
      <c r="H107" s="82"/>
      <c r="I107" s="82"/>
      <c r="J107" s="82"/>
      <c r="K107" s="40"/>
      <c r="N107" s="190"/>
    </row>
    <row r="108" spans="6:14" x14ac:dyDescent="0.35">
      <c r="F108" s="82"/>
      <c r="G108" s="82"/>
      <c r="H108" s="82"/>
      <c r="I108" s="82"/>
      <c r="J108" s="82"/>
      <c r="K108" s="40"/>
      <c r="N108" s="190"/>
    </row>
    <row r="109" spans="6:14" x14ac:dyDescent="0.35">
      <c r="F109" s="82"/>
      <c r="G109" s="82"/>
      <c r="H109" s="82"/>
      <c r="I109" s="82"/>
      <c r="J109" s="82"/>
      <c r="K109" s="40"/>
      <c r="N109" s="190"/>
    </row>
    <row r="110" spans="6:14" x14ac:dyDescent="0.35">
      <c r="F110" s="82"/>
      <c r="G110" s="82"/>
      <c r="H110" s="82"/>
      <c r="I110" s="82"/>
      <c r="J110" s="82"/>
      <c r="K110" s="40"/>
      <c r="N110" s="190"/>
    </row>
    <row r="111" spans="6:14" x14ac:dyDescent="0.35">
      <c r="F111" s="82"/>
      <c r="G111" s="82"/>
      <c r="H111" s="82"/>
      <c r="I111" s="82"/>
      <c r="J111" s="82"/>
      <c r="K111" s="40"/>
      <c r="N111" s="190"/>
    </row>
    <row r="112" spans="6:14" x14ac:dyDescent="0.35">
      <c r="F112" s="82"/>
      <c r="G112" s="82"/>
      <c r="H112" s="82"/>
      <c r="I112" s="82"/>
      <c r="J112" s="82"/>
      <c r="K112" s="40"/>
      <c r="N112" s="190"/>
    </row>
    <row r="113" spans="6:14" x14ac:dyDescent="0.35">
      <c r="F113" s="82"/>
      <c r="G113" s="82"/>
      <c r="H113" s="82"/>
      <c r="I113" s="82"/>
      <c r="J113" s="82"/>
      <c r="K113" s="40"/>
      <c r="N113" s="190"/>
    </row>
    <row r="114" spans="6:14" x14ac:dyDescent="0.35">
      <c r="F114" s="82"/>
      <c r="G114" s="82"/>
      <c r="H114" s="82"/>
      <c r="I114" s="82"/>
      <c r="J114" s="82"/>
      <c r="K114" s="40"/>
      <c r="N114" s="190"/>
    </row>
    <row r="115" spans="6:14" x14ac:dyDescent="0.35">
      <c r="F115" s="82"/>
      <c r="G115" s="82"/>
      <c r="H115" s="82"/>
      <c r="I115" s="82"/>
      <c r="J115" s="82"/>
      <c r="K115" s="40"/>
      <c r="N115" s="190"/>
    </row>
    <row r="116" spans="6:14" x14ac:dyDescent="0.35">
      <c r="F116" s="82"/>
      <c r="G116" s="82"/>
      <c r="H116" s="82"/>
      <c r="I116" s="82"/>
      <c r="J116" s="82"/>
      <c r="K116" s="40"/>
      <c r="N116" s="190"/>
    </row>
    <row r="117" spans="6:14" x14ac:dyDescent="0.35">
      <c r="F117" s="82"/>
      <c r="G117" s="82"/>
      <c r="H117" s="82"/>
      <c r="I117" s="82"/>
      <c r="J117" s="82"/>
      <c r="K117" s="40"/>
      <c r="N117" s="190"/>
    </row>
    <row r="118" spans="6:14" x14ac:dyDescent="0.35">
      <c r="F118" s="82"/>
      <c r="G118" s="82"/>
      <c r="H118" s="82"/>
      <c r="I118" s="82"/>
      <c r="J118" s="82"/>
      <c r="K118" s="40"/>
      <c r="N118" s="190"/>
    </row>
    <row r="119" spans="6:14" x14ac:dyDescent="0.35">
      <c r="F119" s="82"/>
      <c r="G119" s="82"/>
      <c r="H119" s="82"/>
      <c r="I119" s="82"/>
      <c r="J119" s="82"/>
      <c r="K119" s="40"/>
      <c r="N119" s="190"/>
    </row>
    <row r="120" spans="6:14" x14ac:dyDescent="0.35">
      <c r="F120" s="82"/>
      <c r="G120" s="82"/>
      <c r="H120" s="82"/>
      <c r="I120" s="82"/>
      <c r="J120" s="82"/>
      <c r="K120" s="40"/>
      <c r="N120" s="190"/>
    </row>
    <row r="121" spans="6:14" x14ac:dyDescent="0.35">
      <c r="F121" s="82"/>
      <c r="G121" s="82"/>
      <c r="H121" s="82"/>
      <c r="I121" s="82"/>
      <c r="J121" s="82"/>
      <c r="K121" s="40"/>
      <c r="N121" s="190"/>
    </row>
    <row r="122" spans="6:14" x14ac:dyDescent="0.35">
      <c r="F122" s="82"/>
      <c r="G122" s="82"/>
      <c r="H122" s="82"/>
      <c r="I122" s="82"/>
      <c r="J122" s="82"/>
      <c r="K122" s="40"/>
      <c r="N122" s="190"/>
    </row>
    <row r="123" spans="6:14" x14ac:dyDescent="0.35">
      <c r="F123" s="82"/>
      <c r="G123" s="82"/>
      <c r="H123" s="82"/>
      <c r="I123" s="82"/>
      <c r="J123" s="82"/>
      <c r="K123" s="40"/>
      <c r="N123" s="190"/>
    </row>
    <row r="124" spans="6:14" x14ac:dyDescent="0.35">
      <c r="F124" s="82"/>
      <c r="G124" s="82"/>
      <c r="H124" s="82"/>
      <c r="I124" s="82"/>
      <c r="J124" s="82"/>
      <c r="K124" s="40"/>
      <c r="N124" s="190"/>
    </row>
    <row r="125" spans="6:14" x14ac:dyDescent="0.35">
      <c r="F125" s="82"/>
      <c r="G125" s="82"/>
      <c r="H125" s="82"/>
      <c r="I125" s="82"/>
      <c r="J125" s="82"/>
      <c r="K125" s="40"/>
      <c r="N125" s="190"/>
    </row>
    <row r="126" spans="6:14" x14ac:dyDescent="0.35">
      <c r="F126" s="82"/>
      <c r="G126" s="82"/>
      <c r="H126" s="82"/>
      <c r="I126" s="82"/>
      <c r="J126" s="82"/>
      <c r="K126" s="40"/>
      <c r="N126" s="190"/>
    </row>
    <row r="127" spans="6:14" x14ac:dyDescent="0.35">
      <c r="F127" s="82"/>
      <c r="G127" s="82"/>
      <c r="H127" s="82"/>
      <c r="I127" s="82"/>
      <c r="J127" s="82"/>
      <c r="K127" s="40"/>
      <c r="N127" s="190"/>
    </row>
    <row r="128" spans="6:14" x14ac:dyDescent="0.35">
      <c r="F128" s="82"/>
      <c r="G128" s="82"/>
      <c r="H128" s="82"/>
      <c r="I128" s="82"/>
      <c r="J128" s="82"/>
      <c r="K128" s="40"/>
      <c r="N128" s="190"/>
    </row>
    <row r="129" spans="6:14" x14ac:dyDescent="0.35">
      <c r="F129" s="82"/>
      <c r="G129" s="82"/>
      <c r="H129" s="82"/>
      <c r="I129" s="82"/>
      <c r="J129" s="82"/>
      <c r="K129" s="40"/>
      <c r="N129" s="190"/>
    </row>
    <row r="130" spans="6:14" x14ac:dyDescent="0.35">
      <c r="F130" s="82"/>
      <c r="G130" s="82"/>
      <c r="H130" s="82"/>
      <c r="I130" s="82"/>
      <c r="J130" s="82"/>
      <c r="K130" s="40"/>
      <c r="N130" s="190"/>
    </row>
    <row r="131" spans="6:14" x14ac:dyDescent="0.35">
      <c r="F131" s="82"/>
      <c r="G131" s="82"/>
      <c r="H131" s="82"/>
      <c r="I131" s="82"/>
      <c r="J131" s="82"/>
      <c r="K131" s="40"/>
      <c r="N131" s="190"/>
    </row>
    <row r="132" spans="6:14" x14ac:dyDescent="0.35">
      <c r="F132" s="82"/>
      <c r="G132" s="82"/>
      <c r="H132" s="82"/>
      <c r="I132" s="82"/>
      <c r="J132" s="82"/>
      <c r="K132" s="40"/>
      <c r="N132" s="190"/>
    </row>
    <row r="133" spans="6:14" x14ac:dyDescent="0.35">
      <c r="F133" s="82"/>
      <c r="G133" s="82"/>
      <c r="H133" s="82"/>
      <c r="I133" s="82"/>
      <c r="J133" s="82"/>
      <c r="K133" s="40"/>
      <c r="N133" s="190"/>
    </row>
    <row r="134" spans="6:14" x14ac:dyDescent="0.35">
      <c r="F134" s="82"/>
      <c r="G134" s="82"/>
      <c r="H134" s="82"/>
      <c r="I134" s="82"/>
      <c r="J134" s="82"/>
      <c r="K134" s="40"/>
      <c r="N134" s="190"/>
    </row>
    <row r="135" spans="6:14" x14ac:dyDescent="0.35">
      <c r="F135" s="82"/>
      <c r="G135" s="82"/>
      <c r="H135" s="82"/>
      <c r="I135" s="82"/>
      <c r="J135" s="82"/>
      <c r="K135" s="40"/>
      <c r="N135" s="190"/>
    </row>
    <row r="136" spans="6:14" x14ac:dyDescent="0.35">
      <c r="F136" s="82"/>
      <c r="G136" s="82"/>
      <c r="H136" s="82"/>
      <c r="I136" s="82"/>
      <c r="J136" s="82"/>
      <c r="K136" s="40"/>
      <c r="N136" s="190"/>
    </row>
    <row r="137" spans="6:14" x14ac:dyDescent="0.35">
      <c r="F137" s="82"/>
      <c r="G137" s="82"/>
      <c r="H137" s="82"/>
      <c r="I137" s="82"/>
      <c r="J137" s="82"/>
      <c r="K137" s="40"/>
      <c r="N137" s="190"/>
    </row>
    <row r="138" spans="6:14" x14ac:dyDescent="0.35">
      <c r="F138" s="82"/>
      <c r="G138" s="82"/>
      <c r="H138" s="82"/>
      <c r="I138" s="82"/>
      <c r="J138" s="82"/>
      <c r="K138" s="40"/>
      <c r="N138" s="190"/>
    </row>
    <row r="139" spans="6:14" x14ac:dyDescent="0.35">
      <c r="F139" s="82"/>
      <c r="G139" s="82"/>
      <c r="H139" s="82"/>
      <c r="I139" s="82"/>
      <c r="J139" s="82"/>
      <c r="K139" s="40"/>
      <c r="N139" s="190"/>
    </row>
    <row r="140" spans="6:14" x14ac:dyDescent="0.35">
      <c r="F140" s="82"/>
      <c r="G140" s="82"/>
      <c r="H140" s="82"/>
      <c r="I140" s="82"/>
      <c r="J140" s="82"/>
      <c r="K140" s="40"/>
      <c r="N140" s="190"/>
    </row>
    <row r="141" spans="6:14" x14ac:dyDescent="0.35">
      <c r="F141" s="82"/>
      <c r="G141" s="82"/>
      <c r="H141" s="82"/>
      <c r="I141" s="82"/>
      <c r="J141" s="82"/>
      <c r="K141" s="40"/>
      <c r="N141" s="190"/>
    </row>
    <row r="142" spans="6:14" x14ac:dyDescent="0.35">
      <c r="F142" s="82"/>
      <c r="G142" s="82"/>
      <c r="H142" s="82"/>
      <c r="I142" s="82"/>
      <c r="J142" s="82"/>
      <c r="K142" s="40"/>
      <c r="N142" s="190"/>
    </row>
    <row r="143" spans="6:14" x14ac:dyDescent="0.35">
      <c r="F143" s="82"/>
      <c r="G143" s="82"/>
      <c r="H143" s="82"/>
      <c r="I143" s="82"/>
      <c r="J143" s="82"/>
      <c r="K143" s="40"/>
      <c r="N143" s="190"/>
    </row>
    <row r="144" spans="6:14" x14ac:dyDescent="0.35">
      <c r="F144" s="82"/>
      <c r="G144" s="82"/>
      <c r="H144" s="82"/>
      <c r="I144" s="82"/>
      <c r="J144" s="82"/>
      <c r="K144" s="40"/>
      <c r="N144" s="190"/>
    </row>
    <row r="145" spans="6:14" x14ac:dyDescent="0.35">
      <c r="F145" s="82"/>
      <c r="G145" s="82"/>
      <c r="H145" s="82"/>
      <c r="I145" s="82"/>
      <c r="J145" s="82"/>
      <c r="K145" s="40"/>
      <c r="N145" s="190"/>
    </row>
    <row r="146" spans="6:14" x14ac:dyDescent="0.35">
      <c r="F146" s="82"/>
      <c r="G146" s="82"/>
      <c r="H146" s="82"/>
      <c r="I146" s="82"/>
      <c r="J146" s="82"/>
      <c r="K146" s="40"/>
      <c r="N146" s="190"/>
    </row>
    <row r="147" spans="6:14" x14ac:dyDescent="0.35">
      <c r="F147" s="82"/>
      <c r="G147" s="82"/>
      <c r="H147" s="82"/>
      <c r="I147" s="82"/>
      <c r="J147" s="82"/>
      <c r="K147" s="40"/>
      <c r="N147" s="190"/>
    </row>
    <row r="148" spans="6:14" x14ac:dyDescent="0.35">
      <c r="F148" s="82"/>
      <c r="G148" s="82"/>
      <c r="H148" s="82"/>
      <c r="I148" s="82"/>
      <c r="J148" s="82"/>
      <c r="K148" s="40"/>
      <c r="N148" s="190"/>
    </row>
    <row r="149" spans="6:14" x14ac:dyDescent="0.35">
      <c r="F149" s="82"/>
      <c r="G149" s="82"/>
      <c r="H149" s="82"/>
      <c r="I149" s="82"/>
      <c r="J149" s="82"/>
      <c r="K149" s="40"/>
      <c r="N149" s="190"/>
    </row>
    <row r="150" spans="6:14" x14ac:dyDescent="0.35">
      <c r="F150" s="82"/>
      <c r="G150" s="82"/>
      <c r="H150" s="82"/>
      <c r="I150" s="82"/>
      <c r="J150" s="82"/>
      <c r="K150" s="40"/>
      <c r="N150" s="190"/>
    </row>
    <row r="151" spans="6:14" x14ac:dyDescent="0.35">
      <c r="F151" s="82"/>
      <c r="G151" s="82"/>
      <c r="H151" s="82"/>
      <c r="I151" s="82"/>
      <c r="J151" s="82"/>
      <c r="K151" s="40"/>
      <c r="N151" s="190"/>
    </row>
    <row r="152" spans="6:14" x14ac:dyDescent="0.35">
      <c r="F152" s="82"/>
      <c r="G152" s="82"/>
      <c r="H152" s="82"/>
      <c r="I152" s="82"/>
      <c r="J152" s="82"/>
      <c r="K152" s="40"/>
      <c r="N152" s="190"/>
    </row>
    <row r="153" spans="6:14" x14ac:dyDescent="0.35">
      <c r="F153" s="82"/>
      <c r="G153" s="82"/>
      <c r="H153" s="82"/>
      <c r="I153" s="82"/>
      <c r="J153" s="82"/>
      <c r="K153" s="40"/>
      <c r="N153" s="190"/>
    </row>
    <row r="154" spans="6:14" x14ac:dyDescent="0.35">
      <c r="F154" s="82"/>
      <c r="G154" s="82"/>
      <c r="H154" s="82"/>
      <c r="I154" s="82"/>
      <c r="J154" s="82"/>
      <c r="K154" s="40"/>
      <c r="N154" s="190"/>
    </row>
    <row r="155" spans="6:14" x14ac:dyDescent="0.35">
      <c r="F155" s="82"/>
      <c r="G155" s="82"/>
      <c r="H155" s="82"/>
      <c r="I155" s="82"/>
      <c r="J155" s="82"/>
      <c r="K155" s="40"/>
      <c r="N155" s="190"/>
    </row>
    <row r="156" spans="6:14" x14ac:dyDescent="0.35">
      <c r="F156" s="82"/>
      <c r="G156" s="82"/>
      <c r="H156" s="82"/>
      <c r="I156" s="82"/>
      <c r="J156" s="82"/>
      <c r="K156" s="40"/>
      <c r="N156" s="190"/>
    </row>
    <row r="157" spans="6:14" x14ac:dyDescent="0.35">
      <c r="F157" s="82"/>
      <c r="G157" s="82"/>
      <c r="H157" s="82"/>
      <c r="I157" s="82"/>
      <c r="J157" s="82"/>
      <c r="K157" s="40"/>
      <c r="N157" s="190"/>
    </row>
    <row r="158" spans="6:14" x14ac:dyDescent="0.35">
      <c r="F158" s="82"/>
      <c r="G158" s="82"/>
      <c r="H158" s="82"/>
      <c r="I158" s="82"/>
      <c r="J158" s="82"/>
      <c r="K158" s="40"/>
      <c r="N158" s="190"/>
    </row>
    <row r="159" spans="6:14" x14ac:dyDescent="0.35">
      <c r="F159" s="82"/>
      <c r="G159" s="82"/>
      <c r="H159" s="82"/>
      <c r="I159" s="82"/>
      <c r="J159" s="82"/>
      <c r="K159" s="40"/>
      <c r="N159" s="190"/>
    </row>
    <row r="160" spans="6:14" x14ac:dyDescent="0.35">
      <c r="F160" s="82"/>
      <c r="G160" s="82"/>
      <c r="H160" s="82"/>
      <c r="I160" s="82"/>
      <c r="J160" s="82"/>
      <c r="K160" s="40"/>
      <c r="N160" s="190"/>
    </row>
    <row r="161" spans="6:14" x14ac:dyDescent="0.35">
      <c r="F161" s="82"/>
      <c r="G161" s="82"/>
      <c r="H161" s="82"/>
      <c r="I161" s="82"/>
      <c r="J161" s="82"/>
      <c r="K161" s="40"/>
      <c r="N161" s="190"/>
    </row>
    <row r="162" spans="6:14" x14ac:dyDescent="0.35">
      <c r="F162" s="82"/>
      <c r="G162" s="82"/>
      <c r="H162" s="82"/>
      <c r="I162" s="82"/>
      <c r="J162" s="82"/>
      <c r="K162" s="40"/>
      <c r="N162" s="190"/>
    </row>
    <row r="163" spans="6:14" x14ac:dyDescent="0.35">
      <c r="F163" s="82"/>
      <c r="G163" s="82"/>
      <c r="H163" s="82"/>
      <c r="I163" s="82"/>
      <c r="J163" s="82"/>
      <c r="K163" s="40"/>
      <c r="N163" s="190"/>
    </row>
    <row r="164" spans="6:14" x14ac:dyDescent="0.35">
      <c r="F164" s="82"/>
      <c r="G164" s="82"/>
      <c r="H164" s="82"/>
      <c r="I164" s="82"/>
      <c r="J164" s="82"/>
      <c r="K164" s="40"/>
      <c r="N164" s="190"/>
    </row>
    <row r="165" spans="6:14" x14ac:dyDescent="0.35">
      <c r="F165" s="82"/>
      <c r="G165" s="82"/>
      <c r="H165" s="82"/>
      <c r="I165" s="82"/>
      <c r="J165" s="82"/>
      <c r="K165" s="40"/>
      <c r="N165" s="190"/>
    </row>
    <row r="166" spans="6:14" x14ac:dyDescent="0.35">
      <c r="F166" s="82"/>
      <c r="G166" s="82"/>
      <c r="H166" s="82"/>
      <c r="I166" s="82"/>
      <c r="J166" s="82"/>
      <c r="K166" s="40"/>
      <c r="N166" s="190"/>
    </row>
    <row r="167" spans="6:14" x14ac:dyDescent="0.35">
      <c r="F167" s="82"/>
      <c r="G167" s="82"/>
      <c r="H167" s="82"/>
      <c r="I167" s="82"/>
      <c r="J167" s="82"/>
      <c r="K167" s="40"/>
      <c r="N167" s="190"/>
    </row>
    <row r="168" spans="6:14" x14ac:dyDescent="0.35">
      <c r="F168" s="82"/>
      <c r="G168" s="82"/>
      <c r="H168" s="82"/>
      <c r="I168" s="82"/>
      <c r="J168" s="82"/>
      <c r="K168" s="40"/>
      <c r="N168" s="190"/>
    </row>
    <row r="169" spans="6:14" x14ac:dyDescent="0.35">
      <c r="F169" s="82"/>
      <c r="G169" s="82"/>
      <c r="H169" s="82"/>
      <c r="I169" s="82"/>
      <c r="J169" s="82"/>
      <c r="K169" s="40"/>
      <c r="N169" s="190"/>
    </row>
    <row r="170" spans="6:14" x14ac:dyDescent="0.35">
      <c r="F170" s="82"/>
      <c r="G170" s="82"/>
      <c r="H170" s="82"/>
      <c r="I170" s="82"/>
      <c r="J170" s="82"/>
      <c r="K170" s="40"/>
      <c r="N170" s="190"/>
    </row>
    <row r="171" spans="6:14" x14ac:dyDescent="0.35">
      <c r="F171" s="82"/>
      <c r="G171" s="82"/>
      <c r="H171" s="82"/>
      <c r="I171" s="82"/>
      <c r="J171" s="82"/>
      <c r="K171" s="40"/>
      <c r="N171" s="190"/>
    </row>
    <row r="172" spans="6:14" x14ac:dyDescent="0.35">
      <c r="F172" s="82"/>
      <c r="G172" s="82"/>
      <c r="H172" s="82"/>
      <c r="I172" s="82"/>
      <c r="J172" s="82"/>
      <c r="K172" s="40"/>
      <c r="N172" s="190"/>
    </row>
    <row r="173" spans="6:14" x14ac:dyDescent="0.35">
      <c r="F173" s="82"/>
      <c r="G173" s="82"/>
      <c r="H173" s="82"/>
      <c r="I173" s="82"/>
      <c r="J173" s="82"/>
      <c r="K173" s="40"/>
      <c r="N173" s="190"/>
    </row>
    <row r="174" spans="6:14" x14ac:dyDescent="0.35">
      <c r="F174" s="82"/>
      <c r="G174" s="82"/>
      <c r="H174" s="82"/>
      <c r="I174" s="82"/>
      <c r="J174" s="82"/>
      <c r="K174" s="40"/>
      <c r="N174" s="190"/>
    </row>
    <row r="175" spans="6:14" x14ac:dyDescent="0.35">
      <c r="F175" s="82"/>
      <c r="G175" s="82"/>
      <c r="H175" s="82"/>
      <c r="I175" s="82"/>
      <c r="J175" s="82"/>
      <c r="K175" s="40"/>
      <c r="N175" s="190"/>
    </row>
    <row r="176" spans="6:14" x14ac:dyDescent="0.35">
      <c r="F176" s="82"/>
      <c r="G176" s="82"/>
      <c r="H176" s="82"/>
      <c r="I176" s="82"/>
      <c r="J176" s="82"/>
      <c r="K176" s="40"/>
      <c r="N176" s="190"/>
    </row>
    <row r="177" spans="6:14" x14ac:dyDescent="0.35">
      <c r="F177" s="82"/>
      <c r="G177" s="82"/>
      <c r="H177" s="82"/>
      <c r="I177" s="82"/>
      <c r="J177" s="82"/>
      <c r="K177" s="40"/>
      <c r="N177" s="190"/>
    </row>
    <row r="178" spans="6:14" x14ac:dyDescent="0.35">
      <c r="F178" s="82"/>
      <c r="G178" s="82"/>
      <c r="H178" s="82"/>
      <c r="I178" s="82"/>
      <c r="J178" s="82"/>
      <c r="K178" s="40"/>
      <c r="N178" s="190"/>
    </row>
    <row r="179" spans="6:14" x14ac:dyDescent="0.35">
      <c r="F179" s="82"/>
      <c r="G179" s="82"/>
      <c r="H179" s="82"/>
      <c r="I179" s="82"/>
      <c r="J179" s="82"/>
      <c r="K179" s="40"/>
      <c r="N179" s="190"/>
    </row>
    <row r="180" spans="6:14" x14ac:dyDescent="0.35">
      <c r="F180" s="82"/>
      <c r="G180" s="82"/>
      <c r="H180" s="82"/>
      <c r="I180" s="82"/>
      <c r="J180" s="82"/>
      <c r="K180" s="40"/>
      <c r="N180" s="190"/>
    </row>
    <row r="181" spans="6:14" x14ac:dyDescent="0.35">
      <c r="F181" s="82"/>
      <c r="G181" s="82"/>
      <c r="H181" s="82"/>
      <c r="I181" s="82"/>
      <c r="J181" s="82"/>
      <c r="K181" s="40"/>
      <c r="N181" s="190"/>
    </row>
    <row r="182" spans="6:14" x14ac:dyDescent="0.35">
      <c r="F182" s="82"/>
      <c r="G182" s="82"/>
      <c r="H182" s="82"/>
      <c r="I182" s="82"/>
      <c r="J182" s="82"/>
      <c r="K182" s="40"/>
      <c r="N182" s="190"/>
    </row>
    <row r="183" spans="6:14" x14ac:dyDescent="0.35">
      <c r="F183" s="82"/>
      <c r="G183" s="82"/>
      <c r="H183" s="82"/>
      <c r="I183" s="82"/>
      <c r="J183" s="82"/>
      <c r="K183" s="40"/>
      <c r="N183" s="190"/>
    </row>
    <row r="184" spans="6:14" x14ac:dyDescent="0.35">
      <c r="F184" s="82"/>
      <c r="G184" s="82"/>
      <c r="H184" s="82"/>
      <c r="I184" s="82"/>
      <c r="J184" s="82"/>
      <c r="K184" s="40"/>
      <c r="N184" s="190"/>
    </row>
    <row r="185" spans="6:14" x14ac:dyDescent="0.35">
      <c r="F185" s="82"/>
      <c r="G185" s="82"/>
      <c r="H185" s="82"/>
      <c r="I185" s="82"/>
      <c r="J185" s="82"/>
      <c r="K185" s="40"/>
      <c r="N185" s="190"/>
    </row>
    <row r="186" spans="6:14" x14ac:dyDescent="0.35">
      <c r="F186" s="82"/>
      <c r="G186" s="82"/>
      <c r="H186" s="82"/>
      <c r="I186" s="82"/>
      <c r="J186" s="82"/>
      <c r="K186" s="40"/>
      <c r="N186" s="190"/>
    </row>
    <row r="187" spans="6:14" x14ac:dyDescent="0.35">
      <c r="F187" s="82"/>
      <c r="G187" s="82"/>
      <c r="H187" s="82"/>
      <c r="I187" s="82"/>
      <c r="J187" s="82"/>
      <c r="K187" s="40"/>
      <c r="N187" s="190"/>
    </row>
    <row r="188" spans="6:14" x14ac:dyDescent="0.35">
      <c r="F188" s="82"/>
      <c r="G188" s="82"/>
      <c r="H188" s="82"/>
      <c r="I188" s="82"/>
      <c r="J188" s="82"/>
      <c r="K188" s="40"/>
      <c r="N188" s="190"/>
    </row>
    <row r="189" spans="6:14" x14ac:dyDescent="0.35">
      <c r="F189" s="82"/>
      <c r="G189" s="82"/>
      <c r="H189" s="82"/>
      <c r="I189" s="82"/>
      <c r="J189" s="82"/>
      <c r="K189" s="40"/>
      <c r="N189" s="190"/>
    </row>
    <row r="190" spans="6:14" x14ac:dyDescent="0.35">
      <c r="F190" s="82"/>
      <c r="G190" s="82"/>
      <c r="H190" s="82"/>
      <c r="I190" s="82"/>
      <c r="J190" s="82"/>
      <c r="K190" s="40"/>
      <c r="N190" s="190"/>
    </row>
    <row r="191" spans="6:14" x14ac:dyDescent="0.35">
      <c r="F191" s="82"/>
      <c r="G191" s="82"/>
      <c r="H191" s="82"/>
      <c r="I191" s="82"/>
      <c r="J191" s="82"/>
      <c r="K191" s="40"/>
      <c r="N191" s="190"/>
    </row>
    <row r="192" spans="6:14" x14ac:dyDescent="0.35">
      <c r="F192" s="82"/>
      <c r="G192" s="82"/>
      <c r="H192" s="82"/>
      <c r="I192" s="82"/>
      <c r="J192" s="82"/>
      <c r="K192" s="40"/>
      <c r="N192" s="190"/>
    </row>
    <row r="193" spans="6:14" x14ac:dyDescent="0.35">
      <c r="F193" s="82"/>
      <c r="G193" s="82"/>
      <c r="H193" s="82"/>
      <c r="I193" s="82"/>
      <c r="J193" s="82"/>
      <c r="K193" s="40"/>
      <c r="N193" s="190"/>
    </row>
    <row r="194" spans="6:14" x14ac:dyDescent="0.35">
      <c r="F194" s="82"/>
      <c r="G194" s="82"/>
      <c r="H194" s="82"/>
      <c r="I194" s="82"/>
      <c r="J194" s="82"/>
      <c r="K194" s="40"/>
      <c r="N194" s="190"/>
    </row>
    <row r="195" spans="6:14" x14ac:dyDescent="0.35">
      <c r="F195" s="82"/>
      <c r="G195" s="82"/>
      <c r="H195" s="82"/>
      <c r="I195" s="82"/>
      <c r="J195" s="82"/>
      <c r="K195" s="40"/>
      <c r="N195" s="190"/>
    </row>
    <row r="196" spans="6:14" x14ac:dyDescent="0.35">
      <c r="F196" s="82"/>
      <c r="G196" s="82"/>
      <c r="H196" s="82"/>
      <c r="I196" s="82"/>
      <c r="J196" s="82"/>
      <c r="K196" s="40"/>
      <c r="N196" s="190"/>
    </row>
    <row r="197" spans="6:14" x14ac:dyDescent="0.35">
      <c r="F197" s="82"/>
      <c r="G197" s="82"/>
      <c r="H197" s="82"/>
      <c r="I197" s="82"/>
      <c r="J197" s="82"/>
      <c r="K197" s="40"/>
      <c r="N197" s="190"/>
    </row>
    <row r="198" spans="6:14" x14ac:dyDescent="0.35">
      <c r="F198" s="82"/>
      <c r="G198" s="82"/>
      <c r="H198" s="82"/>
      <c r="I198" s="82"/>
      <c r="J198" s="82"/>
      <c r="K198" s="40"/>
      <c r="N198" s="190"/>
    </row>
    <row r="199" spans="6:14" x14ac:dyDescent="0.35">
      <c r="F199" s="82"/>
      <c r="G199" s="82"/>
      <c r="H199" s="82"/>
      <c r="I199" s="82"/>
      <c r="J199" s="82"/>
      <c r="K199" s="40"/>
      <c r="N199" s="190"/>
    </row>
    <row r="200" spans="6:14" x14ac:dyDescent="0.35">
      <c r="F200" s="82"/>
      <c r="G200" s="82"/>
      <c r="H200" s="82"/>
      <c r="I200" s="82"/>
      <c r="J200" s="82"/>
      <c r="K200" s="40"/>
      <c r="N200" s="190"/>
    </row>
    <row r="201" spans="6:14" x14ac:dyDescent="0.35">
      <c r="F201" s="82"/>
      <c r="G201" s="82"/>
      <c r="H201" s="82"/>
      <c r="I201" s="82"/>
      <c r="J201" s="82"/>
      <c r="K201" s="40"/>
      <c r="N201" s="190"/>
    </row>
    <row r="202" spans="6:14" x14ac:dyDescent="0.35">
      <c r="F202" s="82"/>
      <c r="G202" s="82"/>
      <c r="H202" s="82"/>
      <c r="I202" s="82"/>
      <c r="J202" s="82"/>
      <c r="K202" s="40"/>
      <c r="N202" s="190"/>
    </row>
    <row r="203" spans="6:14" x14ac:dyDescent="0.35">
      <c r="F203" s="82"/>
      <c r="G203" s="82"/>
      <c r="H203" s="82"/>
      <c r="I203" s="82"/>
      <c r="J203" s="82"/>
      <c r="K203" s="40"/>
      <c r="N203" s="190"/>
    </row>
    <row r="204" spans="6:14" x14ac:dyDescent="0.35">
      <c r="F204" s="82"/>
      <c r="G204" s="82"/>
      <c r="H204" s="82"/>
      <c r="I204" s="82"/>
      <c r="J204" s="82"/>
      <c r="K204" s="40"/>
      <c r="N204" s="190"/>
    </row>
    <row r="205" spans="6:14" x14ac:dyDescent="0.35">
      <c r="F205" s="82"/>
      <c r="G205" s="82"/>
      <c r="H205" s="82"/>
      <c r="I205" s="82"/>
      <c r="J205" s="82"/>
      <c r="K205" s="40"/>
      <c r="N205" s="190"/>
    </row>
    <row r="206" spans="6:14" x14ac:dyDescent="0.35">
      <c r="F206" s="82"/>
      <c r="G206" s="82"/>
      <c r="H206" s="82"/>
      <c r="I206" s="82"/>
      <c r="J206" s="82"/>
      <c r="K206" s="40"/>
      <c r="N206" s="190"/>
    </row>
    <row r="207" spans="6:14" x14ac:dyDescent="0.35">
      <c r="F207" s="82"/>
      <c r="G207" s="82"/>
      <c r="H207" s="82"/>
      <c r="I207" s="82"/>
      <c r="J207" s="82"/>
      <c r="K207" s="40"/>
      <c r="N207" s="190"/>
    </row>
    <row r="208" spans="6:14" x14ac:dyDescent="0.35">
      <c r="F208" s="82"/>
      <c r="G208" s="82"/>
      <c r="H208" s="82"/>
      <c r="I208" s="82"/>
      <c r="J208" s="82"/>
      <c r="K208" s="40"/>
      <c r="N208" s="190"/>
    </row>
    <row r="209" spans="6:14" x14ac:dyDescent="0.35">
      <c r="F209" s="82"/>
      <c r="G209" s="82"/>
      <c r="H209" s="82"/>
      <c r="I209" s="82"/>
      <c r="J209" s="82"/>
      <c r="K209" s="40"/>
      <c r="N209" s="190"/>
    </row>
    <row r="210" spans="6:14" x14ac:dyDescent="0.35">
      <c r="F210" s="82"/>
      <c r="G210" s="82"/>
      <c r="H210" s="82"/>
      <c r="I210" s="82"/>
      <c r="J210" s="82"/>
      <c r="K210" s="40"/>
      <c r="N210" s="190"/>
    </row>
    <row r="211" spans="6:14" x14ac:dyDescent="0.35">
      <c r="F211" s="82"/>
      <c r="G211" s="82"/>
      <c r="H211" s="82"/>
      <c r="I211" s="82"/>
      <c r="J211" s="82"/>
      <c r="K211" s="40"/>
      <c r="N211" s="190"/>
    </row>
    <row r="212" spans="6:14" x14ac:dyDescent="0.35">
      <c r="F212" s="82"/>
      <c r="G212" s="82"/>
      <c r="H212" s="82"/>
      <c r="I212" s="82"/>
      <c r="J212" s="82"/>
      <c r="K212" s="40"/>
      <c r="N212" s="190"/>
    </row>
    <row r="213" spans="6:14" x14ac:dyDescent="0.35">
      <c r="F213" s="82"/>
      <c r="G213" s="82"/>
      <c r="H213" s="82"/>
      <c r="I213" s="82"/>
      <c r="J213" s="82"/>
      <c r="K213" s="40"/>
      <c r="N213" s="190"/>
    </row>
    <row r="214" spans="6:14" x14ac:dyDescent="0.35">
      <c r="F214" s="82"/>
      <c r="G214" s="82"/>
      <c r="H214" s="82"/>
      <c r="I214" s="82"/>
      <c r="J214" s="82"/>
      <c r="K214" s="40"/>
      <c r="N214" s="190"/>
    </row>
    <row r="215" spans="6:14" x14ac:dyDescent="0.35">
      <c r="F215" s="82"/>
      <c r="G215" s="82"/>
      <c r="H215" s="82"/>
      <c r="I215" s="82"/>
      <c r="J215" s="82"/>
      <c r="K215" s="40"/>
      <c r="N215" s="190"/>
    </row>
    <row r="216" spans="6:14" x14ac:dyDescent="0.35">
      <c r="F216" s="82"/>
      <c r="G216" s="82"/>
      <c r="H216" s="82"/>
      <c r="I216" s="82"/>
      <c r="J216" s="82"/>
      <c r="K216" s="40"/>
      <c r="N216" s="190"/>
    </row>
    <row r="217" spans="6:14" x14ac:dyDescent="0.35">
      <c r="F217" s="82"/>
      <c r="G217" s="82"/>
      <c r="H217" s="82"/>
      <c r="I217" s="82"/>
      <c r="J217" s="82"/>
      <c r="K217" s="40"/>
      <c r="N217" s="190"/>
    </row>
    <row r="218" spans="6:14" x14ac:dyDescent="0.35">
      <c r="F218" s="82"/>
      <c r="G218" s="82"/>
      <c r="H218" s="82"/>
      <c r="I218" s="82"/>
      <c r="J218" s="82"/>
      <c r="K218" s="40"/>
      <c r="N218" s="190"/>
    </row>
    <row r="219" spans="6:14" x14ac:dyDescent="0.35">
      <c r="F219" s="82"/>
      <c r="G219" s="82"/>
      <c r="H219" s="82"/>
      <c r="I219" s="82"/>
      <c r="J219" s="82"/>
      <c r="K219" s="40"/>
      <c r="N219" s="190"/>
    </row>
    <row r="220" spans="6:14" x14ac:dyDescent="0.35">
      <c r="F220" s="82"/>
      <c r="G220" s="82"/>
      <c r="H220" s="82"/>
      <c r="I220" s="82"/>
      <c r="J220" s="82"/>
      <c r="K220" s="40"/>
      <c r="N220" s="190"/>
    </row>
    <row r="221" spans="6:14" x14ac:dyDescent="0.35">
      <c r="F221" s="82"/>
      <c r="G221" s="82"/>
      <c r="H221" s="82"/>
      <c r="I221" s="82"/>
      <c r="J221" s="82"/>
      <c r="K221" s="40"/>
      <c r="N221" s="190"/>
    </row>
    <row r="222" spans="6:14" x14ac:dyDescent="0.35">
      <c r="F222" s="82"/>
      <c r="G222" s="82"/>
      <c r="H222" s="82"/>
      <c r="I222" s="82"/>
      <c r="J222" s="82"/>
      <c r="K222" s="40"/>
      <c r="N222" s="190"/>
    </row>
    <row r="223" spans="6:14" x14ac:dyDescent="0.35">
      <c r="F223" s="82"/>
      <c r="G223" s="82"/>
      <c r="H223" s="82"/>
      <c r="I223" s="82"/>
      <c r="J223" s="82"/>
      <c r="K223" s="40"/>
      <c r="N223" s="190"/>
    </row>
    <row r="224" spans="6:14" x14ac:dyDescent="0.35">
      <c r="F224" s="82"/>
      <c r="G224" s="82"/>
      <c r="H224" s="82"/>
      <c r="I224" s="82"/>
      <c r="J224" s="82"/>
      <c r="K224" s="40"/>
      <c r="N224" s="190"/>
    </row>
    <row r="225" spans="6:14" x14ac:dyDescent="0.35">
      <c r="F225" s="82"/>
      <c r="G225" s="82"/>
      <c r="H225" s="82"/>
      <c r="I225" s="82"/>
      <c r="J225" s="82"/>
      <c r="K225" s="40"/>
      <c r="N225" s="190"/>
    </row>
    <row r="226" spans="6:14" x14ac:dyDescent="0.35">
      <c r="F226" s="82"/>
      <c r="G226" s="82"/>
      <c r="H226" s="82"/>
      <c r="I226" s="82"/>
      <c r="J226" s="82"/>
      <c r="K226" s="40"/>
      <c r="N226" s="190"/>
    </row>
    <row r="227" spans="6:14" x14ac:dyDescent="0.35">
      <c r="F227" s="82"/>
      <c r="G227" s="82"/>
      <c r="H227" s="82"/>
      <c r="I227" s="82"/>
      <c r="J227" s="82"/>
      <c r="K227" s="40"/>
      <c r="N227" s="190"/>
    </row>
    <row r="228" spans="6:14" x14ac:dyDescent="0.35">
      <c r="F228" s="82"/>
      <c r="G228" s="82"/>
      <c r="H228" s="82"/>
      <c r="I228" s="82"/>
      <c r="J228" s="82"/>
      <c r="K228" s="40"/>
      <c r="N228" s="190"/>
    </row>
    <row r="229" spans="6:14" x14ac:dyDescent="0.35">
      <c r="F229" s="82"/>
      <c r="G229" s="82"/>
      <c r="H229" s="82"/>
      <c r="I229" s="82"/>
      <c r="J229" s="82"/>
      <c r="K229" s="40"/>
      <c r="N229" s="190"/>
    </row>
    <row r="230" spans="6:14" x14ac:dyDescent="0.35">
      <c r="F230" s="82"/>
      <c r="G230" s="82"/>
      <c r="H230" s="82"/>
      <c r="I230" s="82"/>
      <c r="J230" s="82"/>
      <c r="K230" s="40"/>
      <c r="N230" s="190"/>
    </row>
    <row r="231" spans="6:14" x14ac:dyDescent="0.35">
      <c r="F231" s="82"/>
      <c r="G231" s="82"/>
      <c r="H231" s="82"/>
      <c r="I231" s="82"/>
      <c r="J231" s="82"/>
      <c r="K231" s="40"/>
      <c r="N231" s="190"/>
    </row>
    <row r="232" spans="6:14" x14ac:dyDescent="0.35">
      <c r="F232" s="82"/>
      <c r="G232" s="82"/>
      <c r="H232" s="82"/>
      <c r="I232" s="82"/>
      <c r="J232" s="82"/>
      <c r="K232" s="40"/>
      <c r="N232" s="190"/>
    </row>
    <row r="233" spans="6:14" x14ac:dyDescent="0.35">
      <c r="F233" s="82"/>
      <c r="G233" s="82"/>
      <c r="H233" s="82"/>
      <c r="I233" s="82"/>
      <c r="J233" s="82"/>
      <c r="K233" s="40"/>
      <c r="N233" s="190"/>
    </row>
    <row r="234" spans="6:14" x14ac:dyDescent="0.35">
      <c r="F234" s="82"/>
      <c r="G234" s="82"/>
      <c r="H234" s="82"/>
      <c r="I234" s="82"/>
      <c r="J234" s="82"/>
      <c r="K234" s="40"/>
      <c r="N234" s="190"/>
    </row>
    <row r="235" spans="6:14" x14ac:dyDescent="0.35">
      <c r="F235" s="82"/>
      <c r="G235" s="82"/>
      <c r="H235" s="82"/>
      <c r="I235" s="82"/>
      <c r="J235" s="82"/>
      <c r="K235" s="40"/>
      <c r="N235" s="190"/>
    </row>
    <row r="236" spans="6:14" x14ac:dyDescent="0.35">
      <c r="F236" s="82"/>
      <c r="G236" s="82"/>
      <c r="H236" s="82"/>
      <c r="I236" s="82"/>
      <c r="J236" s="82"/>
      <c r="K236" s="40"/>
      <c r="N236" s="190"/>
    </row>
    <row r="237" spans="6:14" x14ac:dyDescent="0.35">
      <c r="F237" s="82"/>
      <c r="G237" s="82"/>
      <c r="H237" s="82"/>
      <c r="I237" s="82"/>
      <c r="J237" s="82"/>
      <c r="K237" s="40"/>
      <c r="N237" s="190"/>
    </row>
    <row r="238" spans="6:14" x14ac:dyDescent="0.35">
      <c r="F238" s="82"/>
      <c r="G238" s="82"/>
      <c r="H238" s="82"/>
      <c r="I238" s="82"/>
      <c r="J238" s="82"/>
      <c r="K238" s="40"/>
      <c r="N238" s="190"/>
    </row>
    <row r="239" spans="6:14" x14ac:dyDescent="0.35">
      <c r="F239" s="82"/>
      <c r="G239" s="82"/>
      <c r="H239" s="82"/>
      <c r="I239" s="82"/>
      <c r="J239" s="82"/>
      <c r="K239" s="40"/>
      <c r="N239" s="190"/>
    </row>
    <row r="240" spans="6:14" x14ac:dyDescent="0.35">
      <c r="F240" s="82"/>
      <c r="G240" s="82"/>
      <c r="H240" s="82"/>
      <c r="I240" s="82"/>
      <c r="J240" s="82"/>
      <c r="K240" s="40"/>
      <c r="N240" s="190"/>
    </row>
    <row r="241" spans="6:14" x14ac:dyDescent="0.35">
      <c r="F241" s="82"/>
      <c r="G241" s="82"/>
      <c r="H241" s="82"/>
      <c r="I241" s="82"/>
      <c r="J241" s="82"/>
      <c r="K241" s="40"/>
      <c r="N241" s="190"/>
    </row>
    <row r="242" spans="6:14" x14ac:dyDescent="0.35">
      <c r="F242" s="82"/>
      <c r="G242" s="82"/>
      <c r="H242" s="82"/>
      <c r="I242" s="82"/>
      <c r="J242" s="82"/>
      <c r="K242" s="40"/>
      <c r="N242" s="190"/>
    </row>
    <row r="243" spans="6:14" x14ac:dyDescent="0.35">
      <c r="F243" s="82"/>
      <c r="G243" s="82"/>
      <c r="H243" s="82"/>
      <c r="I243" s="82"/>
      <c r="J243" s="82"/>
      <c r="K243" s="40"/>
      <c r="N243" s="190"/>
    </row>
    <row r="244" spans="6:14" x14ac:dyDescent="0.35">
      <c r="F244" s="82"/>
      <c r="G244" s="82"/>
      <c r="H244" s="82"/>
      <c r="I244" s="82"/>
      <c r="J244" s="82"/>
      <c r="K244" s="40"/>
      <c r="N244" s="190"/>
    </row>
    <row r="245" spans="6:14" x14ac:dyDescent="0.35">
      <c r="F245" s="82"/>
      <c r="G245" s="82"/>
      <c r="H245" s="82"/>
      <c r="I245" s="82"/>
      <c r="J245" s="82"/>
      <c r="K245" s="40"/>
      <c r="N245" s="190"/>
    </row>
    <row r="246" spans="6:14" x14ac:dyDescent="0.35">
      <c r="F246" s="82"/>
      <c r="G246" s="82"/>
      <c r="H246" s="82"/>
      <c r="I246" s="82"/>
      <c r="J246" s="82"/>
      <c r="K246" s="40"/>
      <c r="N246" s="190"/>
    </row>
    <row r="247" spans="6:14" x14ac:dyDescent="0.35">
      <c r="F247" s="82"/>
      <c r="G247" s="82"/>
      <c r="H247" s="82"/>
      <c r="I247" s="82"/>
      <c r="J247" s="82"/>
      <c r="K247" s="40"/>
      <c r="N247" s="190"/>
    </row>
    <row r="248" spans="6:14" x14ac:dyDescent="0.35">
      <c r="F248" s="82"/>
      <c r="G248" s="82"/>
      <c r="H248" s="82"/>
      <c r="I248" s="82"/>
      <c r="J248" s="82"/>
      <c r="K248" s="40"/>
      <c r="N248" s="190"/>
    </row>
    <row r="249" spans="6:14" x14ac:dyDescent="0.35">
      <c r="F249" s="82"/>
      <c r="G249" s="82"/>
      <c r="H249" s="82"/>
      <c r="I249" s="82"/>
      <c r="J249" s="82"/>
      <c r="K249" s="40"/>
      <c r="N249" s="190"/>
    </row>
    <row r="250" spans="6:14" x14ac:dyDescent="0.35">
      <c r="F250" s="82"/>
      <c r="G250" s="82"/>
      <c r="H250" s="82"/>
      <c r="I250" s="82"/>
      <c r="J250" s="82"/>
      <c r="K250" s="40"/>
      <c r="N250" s="190"/>
    </row>
    <row r="251" spans="6:14" x14ac:dyDescent="0.35">
      <c r="K251" s="40"/>
      <c r="N251" s="190"/>
    </row>
    <row r="252" spans="6:14" x14ac:dyDescent="0.35">
      <c r="K252" s="40"/>
      <c r="N252" s="190"/>
    </row>
    <row r="253" spans="6:14" x14ac:dyDescent="0.35">
      <c r="K253" s="40"/>
      <c r="N253" s="190"/>
    </row>
    <row r="254" spans="6:14" x14ac:dyDescent="0.35">
      <c r="K254" s="40"/>
      <c r="N254" s="190"/>
    </row>
    <row r="255" spans="6:14" x14ac:dyDescent="0.35">
      <c r="K255" s="40"/>
      <c r="N255" s="190"/>
    </row>
    <row r="256" spans="6:14" x14ac:dyDescent="0.35">
      <c r="K256" s="40"/>
      <c r="N256" s="190"/>
    </row>
    <row r="257" spans="11:14" x14ac:dyDescent="0.35">
      <c r="K257" s="40"/>
      <c r="N257" s="190"/>
    </row>
    <row r="258" spans="11:14" x14ac:dyDescent="0.35">
      <c r="K258" s="40"/>
      <c r="N258" s="190"/>
    </row>
    <row r="259" spans="11:14" x14ac:dyDescent="0.35">
      <c r="K259" s="40"/>
      <c r="N259" s="190"/>
    </row>
    <row r="260" spans="11:14" x14ac:dyDescent="0.35">
      <c r="K260" s="40"/>
      <c r="N260" s="190"/>
    </row>
    <row r="261" spans="11:14" x14ac:dyDescent="0.35">
      <c r="K261" s="40"/>
      <c r="N261" s="190"/>
    </row>
    <row r="262" spans="11:14" x14ac:dyDescent="0.35">
      <c r="K262" s="40"/>
      <c r="N262" s="190"/>
    </row>
    <row r="263" spans="11:14" x14ac:dyDescent="0.35">
      <c r="K263" s="40"/>
      <c r="N263" s="190"/>
    </row>
    <row r="264" spans="11:14" x14ac:dyDescent="0.35">
      <c r="K264" s="40"/>
      <c r="N264" s="190"/>
    </row>
    <row r="265" spans="11:14" x14ac:dyDescent="0.35">
      <c r="K265" s="40"/>
      <c r="N265" s="190"/>
    </row>
    <row r="266" spans="11:14" x14ac:dyDescent="0.35">
      <c r="K266" s="40"/>
      <c r="N266" s="190"/>
    </row>
    <row r="267" spans="11:14" x14ac:dyDescent="0.35">
      <c r="K267" s="40"/>
      <c r="N267" s="190"/>
    </row>
    <row r="268" spans="11:14" x14ac:dyDescent="0.35">
      <c r="K268" s="40"/>
      <c r="N268" s="190"/>
    </row>
    <row r="269" spans="11:14" x14ac:dyDescent="0.35">
      <c r="K269" s="40"/>
      <c r="N269" s="190"/>
    </row>
    <row r="270" spans="11:14" x14ac:dyDescent="0.35">
      <c r="K270" s="40"/>
      <c r="N270" s="190"/>
    </row>
    <row r="271" spans="11:14" x14ac:dyDescent="0.35">
      <c r="K271" s="40"/>
      <c r="N271" s="190"/>
    </row>
    <row r="272" spans="11:14" x14ac:dyDescent="0.35">
      <c r="K272" s="40"/>
      <c r="N272" s="190"/>
    </row>
    <row r="273" spans="11:14" x14ac:dyDescent="0.35">
      <c r="K273" s="40"/>
      <c r="N273" s="190"/>
    </row>
    <row r="274" spans="11:14" x14ac:dyDescent="0.35">
      <c r="K274" s="40"/>
      <c r="N274" s="190"/>
    </row>
    <row r="275" spans="11:14" x14ac:dyDescent="0.35">
      <c r="K275" s="40"/>
      <c r="N275" s="190"/>
    </row>
    <row r="276" spans="11:14" x14ac:dyDescent="0.35">
      <c r="K276" s="40"/>
      <c r="N276" s="190"/>
    </row>
    <row r="277" spans="11:14" x14ac:dyDescent="0.35">
      <c r="K277" s="40"/>
      <c r="N277" s="190"/>
    </row>
    <row r="278" spans="11:14" x14ac:dyDescent="0.35">
      <c r="K278" s="40"/>
      <c r="N278" s="190"/>
    </row>
    <row r="279" spans="11:14" x14ac:dyDescent="0.35">
      <c r="K279" s="40"/>
      <c r="N279" s="190"/>
    </row>
    <row r="280" spans="11:14" x14ac:dyDescent="0.35">
      <c r="K280" s="40"/>
      <c r="N280" s="190"/>
    </row>
    <row r="281" spans="11:14" x14ac:dyDescent="0.35">
      <c r="K281" s="40"/>
      <c r="N281" s="190"/>
    </row>
    <row r="282" spans="11:14" x14ac:dyDescent="0.35">
      <c r="K282" s="40"/>
      <c r="N282" s="190"/>
    </row>
    <row r="283" spans="11:14" x14ac:dyDescent="0.35">
      <c r="K283" s="40"/>
      <c r="N283" s="190"/>
    </row>
    <row r="284" spans="11:14" x14ac:dyDescent="0.35">
      <c r="K284" s="40"/>
      <c r="N284" s="190"/>
    </row>
    <row r="285" spans="11:14" x14ac:dyDescent="0.35">
      <c r="K285" s="40"/>
      <c r="N285" s="190"/>
    </row>
    <row r="286" spans="11:14" x14ac:dyDescent="0.35">
      <c r="K286" s="40"/>
      <c r="N286" s="190"/>
    </row>
    <row r="287" spans="11:14" x14ac:dyDescent="0.35">
      <c r="K287" s="40"/>
      <c r="N287" s="190"/>
    </row>
    <row r="288" spans="11:14" x14ac:dyDescent="0.35">
      <c r="K288" s="40"/>
      <c r="N288" s="190"/>
    </row>
    <row r="289" spans="11:14" x14ac:dyDescent="0.35">
      <c r="K289" s="40"/>
      <c r="N289" s="190"/>
    </row>
    <row r="290" spans="11:14" x14ac:dyDescent="0.35">
      <c r="K290" s="40"/>
      <c r="N290" s="190"/>
    </row>
    <row r="291" spans="11:14" x14ac:dyDescent="0.35">
      <c r="K291" s="40"/>
      <c r="N291" s="190"/>
    </row>
    <row r="292" spans="11:14" x14ac:dyDescent="0.35">
      <c r="K292" s="40"/>
      <c r="N292" s="190"/>
    </row>
    <row r="293" spans="11:14" x14ac:dyDescent="0.35">
      <c r="K293" s="40"/>
      <c r="N293" s="190"/>
    </row>
    <row r="294" spans="11:14" x14ac:dyDescent="0.35">
      <c r="K294" s="40"/>
      <c r="N294" s="190"/>
    </row>
    <row r="295" spans="11:14" x14ac:dyDescent="0.35">
      <c r="K295" s="40"/>
      <c r="N295" s="190"/>
    </row>
    <row r="296" spans="11:14" x14ac:dyDescent="0.35">
      <c r="K296" s="40"/>
      <c r="N296" s="190"/>
    </row>
    <row r="297" spans="11:14" x14ac:dyDescent="0.35">
      <c r="K297" s="40"/>
      <c r="N297" s="190"/>
    </row>
    <row r="298" spans="11:14" x14ac:dyDescent="0.35">
      <c r="K298" s="40"/>
      <c r="N298" s="190"/>
    </row>
    <row r="299" spans="11:14" x14ac:dyDescent="0.35">
      <c r="K299" s="40"/>
      <c r="N299" s="190"/>
    </row>
    <row r="300" spans="11:14" x14ac:dyDescent="0.35">
      <c r="K300" s="40"/>
      <c r="N300" s="190"/>
    </row>
    <row r="301" spans="11:14" x14ac:dyDescent="0.35">
      <c r="K301" s="40"/>
      <c r="N301" s="190"/>
    </row>
    <row r="302" spans="11:14" x14ac:dyDescent="0.35">
      <c r="K302" s="40"/>
      <c r="N302" s="190"/>
    </row>
    <row r="303" spans="11:14" x14ac:dyDescent="0.35">
      <c r="K303" s="40"/>
      <c r="N303" s="190"/>
    </row>
    <row r="304" spans="11:14" x14ac:dyDescent="0.35">
      <c r="K304" s="40"/>
      <c r="N304" s="190"/>
    </row>
    <row r="305" spans="11:14" x14ac:dyDescent="0.35">
      <c r="K305" s="40"/>
      <c r="N305" s="190"/>
    </row>
    <row r="306" spans="11:14" x14ac:dyDescent="0.35">
      <c r="K306" s="40"/>
      <c r="N306" s="190"/>
    </row>
    <row r="307" spans="11:14" x14ac:dyDescent="0.35">
      <c r="K307" s="40"/>
      <c r="N307" s="190"/>
    </row>
    <row r="308" spans="11:14" x14ac:dyDescent="0.35">
      <c r="K308" s="40"/>
      <c r="N308" s="190"/>
    </row>
    <row r="309" spans="11:14" x14ac:dyDescent="0.35">
      <c r="K309" s="40"/>
      <c r="N309" s="190"/>
    </row>
    <row r="310" spans="11:14" x14ac:dyDescent="0.35">
      <c r="K310" s="40"/>
      <c r="N310" s="190"/>
    </row>
    <row r="311" spans="11:14" x14ac:dyDescent="0.35">
      <c r="K311" s="40"/>
      <c r="N311" s="190"/>
    </row>
    <row r="312" spans="11:14" x14ac:dyDescent="0.35">
      <c r="K312" s="40"/>
      <c r="N312" s="190"/>
    </row>
    <row r="313" spans="11:14" x14ac:dyDescent="0.35">
      <c r="K313" s="40"/>
      <c r="N313" s="190"/>
    </row>
    <row r="314" spans="11:14" x14ac:dyDescent="0.35">
      <c r="K314" s="40"/>
      <c r="N314" s="190"/>
    </row>
    <row r="315" spans="11:14" x14ac:dyDescent="0.35">
      <c r="K315" s="40"/>
      <c r="N315" s="190"/>
    </row>
    <row r="316" spans="11:14" x14ac:dyDescent="0.35">
      <c r="K316" s="40"/>
      <c r="N316" s="190"/>
    </row>
    <row r="317" spans="11:14" x14ac:dyDescent="0.35">
      <c r="K317" s="40"/>
      <c r="N317" s="190"/>
    </row>
    <row r="318" spans="11:14" x14ac:dyDescent="0.35">
      <c r="K318" s="40"/>
      <c r="N318" s="190"/>
    </row>
    <row r="319" spans="11:14" x14ac:dyDescent="0.35">
      <c r="K319" s="40"/>
      <c r="N319" s="190"/>
    </row>
    <row r="320" spans="11:14" x14ac:dyDescent="0.35">
      <c r="K320" s="40"/>
      <c r="N320" s="190"/>
    </row>
    <row r="321" spans="11:14" x14ac:dyDescent="0.35">
      <c r="K321" s="40"/>
      <c r="N321" s="190"/>
    </row>
    <row r="322" spans="11:14" x14ac:dyDescent="0.35">
      <c r="K322" s="40"/>
      <c r="N322" s="190"/>
    </row>
    <row r="323" spans="11:14" x14ac:dyDescent="0.35">
      <c r="K323" s="40"/>
      <c r="N323" s="190"/>
    </row>
    <row r="324" spans="11:14" x14ac:dyDescent="0.35">
      <c r="K324" s="40"/>
      <c r="N324" s="190"/>
    </row>
    <row r="325" spans="11:14" x14ac:dyDescent="0.35">
      <c r="K325" s="40"/>
      <c r="N325" s="190"/>
    </row>
    <row r="326" spans="11:14" x14ac:dyDescent="0.35">
      <c r="K326" s="40"/>
      <c r="N326" s="190"/>
    </row>
    <row r="327" spans="11:14" x14ac:dyDescent="0.35">
      <c r="K327" s="40"/>
      <c r="N327" s="190"/>
    </row>
    <row r="328" spans="11:14" x14ac:dyDescent="0.35">
      <c r="K328" s="40"/>
      <c r="N328" s="190"/>
    </row>
    <row r="329" spans="11:14" x14ac:dyDescent="0.35">
      <c r="K329" s="40"/>
      <c r="N329" s="190"/>
    </row>
    <row r="330" spans="11:14" x14ac:dyDescent="0.35">
      <c r="K330" s="40"/>
      <c r="N330" s="190"/>
    </row>
    <row r="331" spans="11:14" x14ac:dyDescent="0.35">
      <c r="K331" s="40"/>
      <c r="N331" s="190"/>
    </row>
    <row r="332" spans="11:14" x14ac:dyDescent="0.35">
      <c r="K332" s="40"/>
      <c r="N332" s="190"/>
    </row>
    <row r="333" spans="11:14" x14ac:dyDescent="0.35">
      <c r="K333" s="40"/>
      <c r="N333" s="190"/>
    </row>
    <row r="334" spans="11:14" x14ac:dyDescent="0.35">
      <c r="K334" s="40"/>
      <c r="N334" s="190"/>
    </row>
    <row r="335" spans="11:14" x14ac:dyDescent="0.35">
      <c r="K335" s="40"/>
      <c r="N335" s="190"/>
    </row>
    <row r="336" spans="11:14" x14ac:dyDescent="0.35">
      <c r="K336" s="40"/>
      <c r="N336" s="190"/>
    </row>
    <row r="337" spans="11:14" x14ac:dyDescent="0.35">
      <c r="K337" s="40"/>
      <c r="N337" s="190"/>
    </row>
    <row r="338" spans="11:14" x14ac:dyDescent="0.35">
      <c r="K338" s="40"/>
      <c r="N338" s="190"/>
    </row>
    <row r="339" spans="11:14" x14ac:dyDescent="0.35">
      <c r="K339" s="40"/>
      <c r="N339" s="190"/>
    </row>
    <row r="340" spans="11:14" x14ac:dyDescent="0.35">
      <c r="K340" s="40"/>
      <c r="N340" s="190"/>
    </row>
    <row r="341" spans="11:14" x14ac:dyDescent="0.35">
      <c r="K341" s="40"/>
      <c r="N341" s="190"/>
    </row>
    <row r="342" spans="11:14" x14ac:dyDescent="0.35">
      <c r="K342" s="40"/>
      <c r="N342" s="190"/>
    </row>
    <row r="343" spans="11:14" x14ac:dyDescent="0.35">
      <c r="K343" s="40"/>
      <c r="N343" s="190"/>
    </row>
    <row r="344" spans="11:14" x14ac:dyDescent="0.35">
      <c r="K344" s="40"/>
      <c r="N344" s="190"/>
    </row>
    <row r="345" spans="11:14" x14ac:dyDescent="0.35">
      <c r="K345" s="40"/>
      <c r="N345" s="190"/>
    </row>
    <row r="346" spans="11:14" x14ac:dyDescent="0.35">
      <c r="K346" s="40"/>
      <c r="N346" s="190"/>
    </row>
    <row r="347" spans="11:14" x14ac:dyDescent="0.35">
      <c r="K347" s="40"/>
      <c r="N347" s="190"/>
    </row>
    <row r="348" spans="11:14" x14ac:dyDescent="0.35">
      <c r="K348" s="40"/>
      <c r="N348" s="190"/>
    </row>
    <row r="349" spans="11:14" x14ac:dyDescent="0.35">
      <c r="K349" s="40"/>
      <c r="N349" s="190"/>
    </row>
    <row r="350" spans="11:14" x14ac:dyDescent="0.35">
      <c r="K350" s="40"/>
      <c r="N350" s="190"/>
    </row>
    <row r="351" spans="11:14" x14ac:dyDescent="0.35">
      <c r="K351" s="40"/>
      <c r="N351" s="190"/>
    </row>
    <row r="352" spans="11:14" x14ac:dyDescent="0.35">
      <c r="K352" s="40"/>
      <c r="N352" s="190"/>
    </row>
    <row r="353" spans="11:14" x14ac:dyDescent="0.35">
      <c r="K353" s="40"/>
      <c r="N353" s="190"/>
    </row>
    <row r="354" spans="11:14" x14ac:dyDescent="0.35">
      <c r="K354" s="40"/>
      <c r="N354" s="190"/>
    </row>
    <row r="355" spans="11:14" x14ac:dyDescent="0.35">
      <c r="K355" s="40"/>
      <c r="N355" s="190"/>
    </row>
    <row r="356" spans="11:14" x14ac:dyDescent="0.35">
      <c r="K356" s="40"/>
      <c r="N356" s="190"/>
    </row>
    <row r="357" spans="11:14" x14ac:dyDescent="0.35">
      <c r="K357" s="40"/>
      <c r="N357" s="190"/>
    </row>
    <row r="358" spans="11:14" x14ac:dyDescent="0.35">
      <c r="K358" s="40"/>
      <c r="N358" s="190"/>
    </row>
    <row r="359" spans="11:14" x14ac:dyDescent="0.35">
      <c r="K359" s="40"/>
      <c r="N359" s="190"/>
    </row>
    <row r="360" spans="11:14" x14ac:dyDescent="0.35">
      <c r="K360" s="40"/>
      <c r="N360" s="190"/>
    </row>
    <row r="361" spans="11:14" x14ac:dyDescent="0.35">
      <c r="K361" s="40"/>
      <c r="N361" s="190"/>
    </row>
    <row r="362" spans="11:14" x14ac:dyDescent="0.35">
      <c r="K362" s="40"/>
      <c r="N362" s="190"/>
    </row>
    <row r="363" spans="11:14" x14ac:dyDescent="0.35">
      <c r="K363" s="40"/>
      <c r="N363" s="190"/>
    </row>
    <row r="364" spans="11:14" x14ac:dyDescent="0.35">
      <c r="K364" s="40"/>
      <c r="N364" s="190"/>
    </row>
    <row r="365" spans="11:14" x14ac:dyDescent="0.35">
      <c r="K365" s="40"/>
      <c r="N365" s="190"/>
    </row>
    <row r="366" spans="11:14" x14ac:dyDescent="0.35">
      <c r="K366" s="40"/>
      <c r="N366" s="190"/>
    </row>
    <row r="367" spans="11:14" x14ac:dyDescent="0.35">
      <c r="K367" s="40"/>
      <c r="N367" s="190"/>
    </row>
    <row r="368" spans="11:14" x14ac:dyDescent="0.35">
      <c r="K368" s="40"/>
      <c r="N368" s="190"/>
    </row>
    <row r="369" spans="11:14" x14ac:dyDescent="0.35">
      <c r="K369" s="40"/>
      <c r="N369" s="190"/>
    </row>
    <row r="370" spans="11:14" x14ac:dyDescent="0.35">
      <c r="K370" s="40"/>
      <c r="N370" s="190"/>
    </row>
    <row r="371" spans="11:14" x14ac:dyDescent="0.35">
      <c r="K371" s="40"/>
      <c r="N371" s="190"/>
    </row>
    <row r="372" spans="11:14" x14ac:dyDescent="0.35">
      <c r="K372" s="40"/>
      <c r="N372" s="190"/>
    </row>
    <row r="373" spans="11:14" x14ac:dyDescent="0.35">
      <c r="K373" s="40"/>
      <c r="N373" s="190"/>
    </row>
    <row r="374" spans="11:14" x14ac:dyDescent="0.35">
      <c r="K374" s="40"/>
      <c r="N374" s="190"/>
    </row>
    <row r="375" spans="11:14" x14ac:dyDescent="0.35">
      <c r="K375" s="40"/>
      <c r="N375" s="190"/>
    </row>
    <row r="376" spans="11:14" x14ac:dyDescent="0.35">
      <c r="K376" s="40"/>
      <c r="N376" s="190"/>
    </row>
    <row r="377" spans="11:14" x14ac:dyDescent="0.35">
      <c r="K377" s="40"/>
      <c r="N377" s="190"/>
    </row>
    <row r="378" spans="11:14" x14ac:dyDescent="0.35">
      <c r="K378" s="40"/>
      <c r="N378" s="190"/>
    </row>
    <row r="379" spans="11:14" x14ac:dyDescent="0.35">
      <c r="K379" s="40"/>
      <c r="N379" s="190"/>
    </row>
    <row r="380" spans="11:14" x14ac:dyDescent="0.35">
      <c r="K380" s="40"/>
      <c r="N380" s="190"/>
    </row>
    <row r="381" spans="11:14" x14ac:dyDescent="0.35">
      <c r="K381" s="40"/>
      <c r="N381" s="190"/>
    </row>
    <row r="382" spans="11:14" x14ac:dyDescent="0.35">
      <c r="K382" s="40"/>
      <c r="N382" s="190"/>
    </row>
    <row r="383" spans="11:14" x14ac:dyDescent="0.35">
      <c r="K383" s="40"/>
      <c r="N383" s="190"/>
    </row>
    <row r="384" spans="11:14" x14ac:dyDescent="0.35">
      <c r="K384" s="40"/>
      <c r="N384" s="190"/>
    </row>
    <row r="385" spans="11:14" x14ac:dyDescent="0.35">
      <c r="K385" s="40"/>
      <c r="N385" s="190"/>
    </row>
    <row r="386" spans="11:14" x14ac:dyDescent="0.35">
      <c r="K386" s="40"/>
      <c r="N386" s="190"/>
    </row>
    <row r="387" spans="11:14" x14ac:dyDescent="0.35">
      <c r="K387" s="40"/>
      <c r="N387" s="190"/>
    </row>
    <row r="388" spans="11:14" x14ac:dyDescent="0.35">
      <c r="K388" s="40"/>
      <c r="N388" s="190"/>
    </row>
    <row r="389" spans="11:14" x14ac:dyDescent="0.35">
      <c r="K389" s="40"/>
      <c r="N389" s="190"/>
    </row>
    <row r="390" spans="11:14" x14ac:dyDescent="0.35">
      <c r="K390" s="40"/>
      <c r="N390" s="190"/>
    </row>
    <row r="391" spans="11:14" x14ac:dyDescent="0.35">
      <c r="K391" s="40"/>
      <c r="N391" s="190"/>
    </row>
    <row r="392" spans="11:14" x14ac:dyDescent="0.35">
      <c r="K392" s="40"/>
      <c r="N392" s="190"/>
    </row>
    <row r="393" spans="11:14" x14ac:dyDescent="0.35">
      <c r="K393" s="40"/>
      <c r="N393" s="190"/>
    </row>
    <row r="394" spans="11:14" x14ac:dyDescent="0.35">
      <c r="K394" s="40"/>
      <c r="N394" s="190"/>
    </row>
    <row r="395" spans="11:14" x14ac:dyDescent="0.35">
      <c r="K395" s="40"/>
      <c r="N395" s="190"/>
    </row>
    <row r="396" spans="11:14" x14ac:dyDescent="0.35">
      <c r="K396" s="40"/>
      <c r="N396" s="190"/>
    </row>
    <row r="397" spans="11:14" x14ac:dyDescent="0.35">
      <c r="K397" s="40"/>
      <c r="N397" s="190"/>
    </row>
    <row r="398" spans="11:14" x14ac:dyDescent="0.35">
      <c r="K398" s="40"/>
      <c r="N398" s="190"/>
    </row>
    <row r="399" spans="11:14" x14ac:dyDescent="0.35">
      <c r="K399" s="40"/>
      <c r="N399" s="190"/>
    </row>
    <row r="400" spans="11:14" x14ac:dyDescent="0.35">
      <c r="K400" s="40"/>
      <c r="N400" s="190"/>
    </row>
    <row r="401" spans="11:14" x14ac:dyDescent="0.35">
      <c r="K401" s="40"/>
      <c r="N401" s="190"/>
    </row>
    <row r="402" spans="11:14" x14ac:dyDescent="0.35">
      <c r="K402" s="40"/>
      <c r="N402" s="190"/>
    </row>
    <row r="403" spans="11:14" x14ac:dyDescent="0.35">
      <c r="K403" s="40"/>
      <c r="N403" s="190"/>
    </row>
    <row r="404" spans="11:14" x14ac:dyDescent="0.35">
      <c r="K404" s="40"/>
      <c r="N404" s="190"/>
    </row>
    <row r="405" spans="11:14" x14ac:dyDescent="0.35">
      <c r="K405" s="40"/>
      <c r="N405" s="190"/>
    </row>
    <row r="406" spans="11:14" x14ac:dyDescent="0.35">
      <c r="K406" s="40"/>
      <c r="N406" s="190"/>
    </row>
    <row r="407" spans="11:14" x14ac:dyDescent="0.35">
      <c r="K407" s="40"/>
      <c r="N407" s="190"/>
    </row>
    <row r="408" spans="11:14" x14ac:dyDescent="0.35">
      <c r="K408" s="40"/>
      <c r="N408" s="190"/>
    </row>
    <row r="409" spans="11:14" x14ac:dyDescent="0.35">
      <c r="K409" s="40"/>
      <c r="N409" s="190"/>
    </row>
    <row r="410" spans="11:14" x14ac:dyDescent="0.35">
      <c r="K410" s="40"/>
      <c r="N410" s="190"/>
    </row>
    <row r="411" spans="11:14" x14ac:dyDescent="0.35">
      <c r="K411" s="40"/>
      <c r="N411" s="190"/>
    </row>
    <row r="412" spans="11:14" x14ac:dyDescent="0.35">
      <c r="K412" s="40"/>
      <c r="N412" s="190"/>
    </row>
    <row r="413" spans="11:14" x14ac:dyDescent="0.35">
      <c r="K413" s="40"/>
      <c r="N413" s="190"/>
    </row>
    <row r="414" spans="11:14" x14ac:dyDescent="0.35">
      <c r="K414" s="40"/>
      <c r="N414" s="190"/>
    </row>
    <row r="415" spans="11:14" x14ac:dyDescent="0.35">
      <c r="K415" s="40"/>
      <c r="N415" s="190"/>
    </row>
    <row r="416" spans="11:14" x14ac:dyDescent="0.35">
      <c r="K416" s="40"/>
      <c r="N416" s="190"/>
    </row>
    <row r="417" spans="11:14" x14ac:dyDescent="0.35">
      <c r="K417" s="40"/>
      <c r="N417" s="190"/>
    </row>
    <row r="418" spans="11:14" x14ac:dyDescent="0.35">
      <c r="K418" s="40"/>
      <c r="N418" s="190"/>
    </row>
    <row r="419" spans="11:14" x14ac:dyDescent="0.35">
      <c r="K419" s="40"/>
      <c r="N419" s="190"/>
    </row>
    <row r="420" spans="11:14" x14ac:dyDescent="0.35">
      <c r="K420" s="40"/>
      <c r="N420" s="190"/>
    </row>
    <row r="421" spans="11:14" x14ac:dyDescent="0.35">
      <c r="K421" s="40"/>
      <c r="N421" s="190"/>
    </row>
    <row r="422" spans="11:14" x14ac:dyDescent="0.35">
      <c r="K422" s="40"/>
      <c r="N422" s="190"/>
    </row>
    <row r="423" spans="11:14" x14ac:dyDescent="0.35">
      <c r="K423" s="40"/>
      <c r="N423" s="190"/>
    </row>
    <row r="424" spans="11:14" x14ac:dyDescent="0.35">
      <c r="K424" s="40"/>
      <c r="N424" s="190"/>
    </row>
    <row r="425" spans="11:14" x14ac:dyDescent="0.35">
      <c r="K425" s="40"/>
      <c r="N425" s="190"/>
    </row>
    <row r="426" spans="11:14" x14ac:dyDescent="0.35">
      <c r="K426" s="40"/>
      <c r="N426" s="190"/>
    </row>
    <row r="427" spans="11:14" x14ac:dyDescent="0.35">
      <c r="K427" s="40"/>
      <c r="N427" s="190"/>
    </row>
    <row r="428" spans="11:14" x14ac:dyDescent="0.35">
      <c r="K428" s="40"/>
      <c r="N428" s="190"/>
    </row>
    <row r="429" spans="11:14" x14ac:dyDescent="0.35">
      <c r="K429" s="40"/>
      <c r="N429" s="190"/>
    </row>
    <row r="430" spans="11:14" x14ac:dyDescent="0.35">
      <c r="K430" s="40"/>
      <c r="N430" s="190"/>
    </row>
    <row r="431" spans="11:14" x14ac:dyDescent="0.35">
      <c r="K431" s="40"/>
      <c r="N431" s="190"/>
    </row>
    <row r="432" spans="11:14" x14ac:dyDescent="0.35">
      <c r="K432" s="40"/>
      <c r="N432" s="190"/>
    </row>
    <row r="433" spans="11:14" x14ac:dyDescent="0.35">
      <c r="K433" s="40"/>
      <c r="N433" s="190"/>
    </row>
    <row r="434" spans="11:14" x14ac:dyDescent="0.35">
      <c r="K434" s="40"/>
      <c r="N434" s="190"/>
    </row>
    <row r="435" spans="11:14" x14ac:dyDescent="0.35">
      <c r="K435" s="40"/>
      <c r="N435" s="190"/>
    </row>
    <row r="436" spans="11:14" x14ac:dyDescent="0.35">
      <c r="K436" s="40"/>
      <c r="N436" s="190"/>
    </row>
    <row r="437" spans="11:14" x14ac:dyDescent="0.35">
      <c r="K437" s="40"/>
      <c r="N437" s="190"/>
    </row>
    <row r="438" spans="11:14" x14ac:dyDescent="0.35">
      <c r="K438" s="40"/>
      <c r="N438" s="190"/>
    </row>
    <row r="439" spans="11:14" x14ac:dyDescent="0.35">
      <c r="K439" s="40"/>
      <c r="N439" s="190"/>
    </row>
    <row r="440" spans="11:14" x14ac:dyDescent="0.35">
      <c r="K440" s="40"/>
      <c r="N440" s="190"/>
    </row>
    <row r="441" spans="11:14" x14ac:dyDescent="0.35">
      <c r="K441" s="40"/>
      <c r="N441" s="190"/>
    </row>
    <row r="442" spans="11:14" x14ac:dyDescent="0.35">
      <c r="K442" s="40"/>
      <c r="N442" s="190"/>
    </row>
    <row r="443" spans="11:14" x14ac:dyDescent="0.35">
      <c r="K443" s="40"/>
      <c r="N443" s="190"/>
    </row>
    <row r="444" spans="11:14" x14ac:dyDescent="0.35">
      <c r="K444" s="40"/>
      <c r="N444" s="190"/>
    </row>
    <row r="445" spans="11:14" x14ac:dyDescent="0.35">
      <c r="K445" s="40"/>
      <c r="N445" s="190"/>
    </row>
    <row r="446" spans="11:14" x14ac:dyDescent="0.35">
      <c r="K446" s="40"/>
      <c r="N446" s="190"/>
    </row>
    <row r="447" spans="11:14" x14ac:dyDescent="0.35">
      <c r="K447" s="40"/>
      <c r="N447" s="190"/>
    </row>
    <row r="448" spans="11:14" x14ac:dyDescent="0.35">
      <c r="K448" s="40"/>
      <c r="N448" s="190"/>
    </row>
    <row r="449" spans="11:14" x14ac:dyDescent="0.35">
      <c r="K449" s="40"/>
      <c r="N449" s="190"/>
    </row>
    <row r="450" spans="11:14" x14ac:dyDescent="0.35">
      <c r="K450" s="40"/>
      <c r="N450" s="190"/>
    </row>
    <row r="451" spans="11:14" x14ac:dyDescent="0.35">
      <c r="K451" s="40"/>
      <c r="N451" s="190"/>
    </row>
    <row r="452" spans="11:14" x14ac:dyDescent="0.35">
      <c r="K452" s="40"/>
      <c r="N452" s="190"/>
    </row>
    <row r="453" spans="11:14" x14ac:dyDescent="0.35">
      <c r="K453" s="40"/>
      <c r="N453" s="190"/>
    </row>
    <row r="454" spans="11:14" x14ac:dyDescent="0.35">
      <c r="K454" s="40"/>
      <c r="N454" s="190"/>
    </row>
    <row r="455" spans="11:14" x14ac:dyDescent="0.35">
      <c r="K455" s="40"/>
      <c r="N455" s="190"/>
    </row>
    <row r="456" spans="11:14" x14ac:dyDescent="0.35">
      <c r="K456" s="40"/>
      <c r="N456" s="190"/>
    </row>
    <row r="457" spans="11:14" x14ac:dyDescent="0.35">
      <c r="K457" s="40"/>
      <c r="N457" s="190"/>
    </row>
    <row r="458" spans="11:14" x14ac:dyDescent="0.35">
      <c r="K458" s="40"/>
      <c r="N458" s="190"/>
    </row>
    <row r="459" spans="11:14" x14ac:dyDescent="0.35">
      <c r="K459" s="40"/>
      <c r="N459" s="190"/>
    </row>
    <row r="460" spans="11:14" x14ac:dyDescent="0.35">
      <c r="K460" s="40"/>
      <c r="N460" s="190"/>
    </row>
    <row r="461" spans="11:14" x14ac:dyDescent="0.35">
      <c r="K461" s="40"/>
      <c r="N461" s="190"/>
    </row>
    <row r="462" spans="11:14" x14ac:dyDescent="0.35">
      <c r="K462" s="40"/>
      <c r="N462" s="190"/>
    </row>
    <row r="463" spans="11:14" x14ac:dyDescent="0.35">
      <c r="K463" s="40"/>
      <c r="N463" s="190"/>
    </row>
    <row r="464" spans="11:14" x14ac:dyDescent="0.35">
      <c r="K464" s="40"/>
      <c r="N464" s="190"/>
    </row>
    <row r="465" spans="11:14" x14ac:dyDescent="0.35">
      <c r="K465" s="40"/>
      <c r="N465" s="190"/>
    </row>
    <row r="466" spans="11:14" x14ac:dyDescent="0.35">
      <c r="K466" s="40"/>
      <c r="N466" s="190"/>
    </row>
    <row r="467" spans="11:14" x14ac:dyDescent="0.35">
      <c r="K467" s="40"/>
      <c r="N467" s="190"/>
    </row>
    <row r="468" spans="11:14" x14ac:dyDescent="0.35">
      <c r="K468" s="40"/>
      <c r="N468" s="190"/>
    </row>
    <row r="469" spans="11:14" x14ac:dyDescent="0.35">
      <c r="K469" s="40"/>
      <c r="N469" s="190"/>
    </row>
    <row r="470" spans="11:14" x14ac:dyDescent="0.35">
      <c r="K470" s="40"/>
      <c r="N470" s="190"/>
    </row>
    <row r="471" spans="11:14" x14ac:dyDescent="0.35">
      <c r="K471" s="40"/>
      <c r="N471" s="190"/>
    </row>
    <row r="472" spans="11:14" x14ac:dyDescent="0.35">
      <c r="K472" s="40"/>
      <c r="N472" s="190"/>
    </row>
    <row r="473" spans="11:14" x14ac:dyDescent="0.35">
      <c r="K473" s="40"/>
      <c r="N473" s="190"/>
    </row>
    <row r="474" spans="11:14" x14ac:dyDescent="0.35">
      <c r="K474" s="40"/>
      <c r="N474" s="190"/>
    </row>
    <row r="475" spans="11:14" x14ac:dyDescent="0.35">
      <c r="K475" s="40"/>
      <c r="N475" s="190"/>
    </row>
    <row r="476" spans="11:14" x14ac:dyDescent="0.35">
      <c r="K476" s="40"/>
      <c r="N476" s="190"/>
    </row>
    <row r="477" spans="11:14" x14ac:dyDescent="0.35">
      <c r="K477" s="40"/>
      <c r="N477" s="190"/>
    </row>
    <row r="478" spans="11:14" x14ac:dyDescent="0.35">
      <c r="K478" s="40"/>
      <c r="N478" s="190"/>
    </row>
    <row r="479" spans="11:14" x14ac:dyDescent="0.35">
      <c r="K479" s="40"/>
      <c r="N479" s="190"/>
    </row>
    <row r="480" spans="11:14" x14ac:dyDescent="0.35">
      <c r="K480" s="40"/>
      <c r="N480" s="190"/>
    </row>
    <row r="481" spans="11:14" x14ac:dyDescent="0.35">
      <c r="K481" s="40"/>
      <c r="N481" s="190"/>
    </row>
    <row r="482" spans="11:14" x14ac:dyDescent="0.35">
      <c r="K482" s="40"/>
      <c r="N482" s="190"/>
    </row>
  </sheetData>
  <phoneticPr fontId="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50302-34D7-4F52-B967-824E6C4C8457}">
  <sheetPr>
    <tabColor theme="4" tint="0.39997558519241921"/>
  </sheetPr>
  <dimension ref="A1:N482"/>
  <sheetViews>
    <sheetView zoomScaleNormal="100" workbookViewId="0">
      <pane ySplit="1" topLeftCell="A130" activePane="bottomLeft" state="frozen"/>
      <selection pane="bottomLeft" activeCell="E122" sqref="E122"/>
    </sheetView>
  </sheetViews>
  <sheetFormatPr defaultRowHeight="13.5" x14ac:dyDescent="0.35"/>
  <cols>
    <col min="1" max="1" width="20.75" style="83" customWidth="1"/>
    <col min="2" max="2" width="25.25" style="83" customWidth="1"/>
    <col min="3" max="3" width="25" style="83" customWidth="1"/>
    <col min="4" max="4" width="15.5" style="83" customWidth="1"/>
    <col min="5" max="5" width="44.5" style="84" customWidth="1"/>
    <col min="6" max="11" width="11" style="81" customWidth="1"/>
    <col min="12" max="12" width="66.25" style="83" customWidth="1"/>
    <col min="13" max="13" width="0" style="189" hidden="1" customWidth="1"/>
    <col min="14" max="14" width="0" style="83" hidden="1" customWidth="1"/>
    <col min="15" max="15" width="0" hidden="1" customWidth="1"/>
  </cols>
  <sheetData>
    <row r="1" spans="1:14" ht="20.100000000000001" customHeight="1" x14ac:dyDescent="0.35">
      <c r="A1" s="153" t="s">
        <v>0</v>
      </c>
      <c r="B1" s="153" t="s">
        <v>1</v>
      </c>
      <c r="C1" s="153" t="s">
        <v>2</v>
      </c>
      <c r="D1" s="153" t="s">
        <v>3</v>
      </c>
      <c r="E1" s="153" t="s">
        <v>4</v>
      </c>
      <c r="F1" s="154" t="s">
        <v>5</v>
      </c>
      <c r="G1" s="154" t="s">
        <v>6</v>
      </c>
      <c r="H1" s="154" t="s">
        <v>7</v>
      </c>
      <c r="I1" s="154" t="s">
        <v>8</v>
      </c>
      <c r="J1" s="177" t="s">
        <v>9</v>
      </c>
      <c r="K1" s="177" t="s">
        <v>10</v>
      </c>
      <c r="L1" s="155" t="s">
        <v>11</v>
      </c>
      <c r="M1"/>
      <c r="N1"/>
    </row>
    <row r="2" spans="1:14" x14ac:dyDescent="0.35">
      <c r="A2" s="1" t="s">
        <v>12</v>
      </c>
      <c r="B2" s="1" t="s">
        <v>13</v>
      </c>
      <c r="C2" s="1" t="s">
        <v>190</v>
      </c>
      <c r="D2" s="1" t="s">
        <v>191</v>
      </c>
      <c r="E2" s="14" t="s">
        <v>192</v>
      </c>
      <c r="F2" s="33" t="s">
        <v>48</v>
      </c>
      <c r="G2" s="33" t="s">
        <v>48</v>
      </c>
      <c r="H2" s="33" t="s">
        <v>48</v>
      </c>
      <c r="I2" s="33" t="s">
        <v>48</v>
      </c>
      <c r="J2" s="33" t="s">
        <v>48</v>
      </c>
      <c r="K2" s="33" t="str">
        <f>VLOOKUP(M2,'Complete dataset 2021-22'!M:N,2,FALSE)</f>
        <v>n/a</v>
      </c>
      <c r="L2" s="1"/>
      <c r="M2" s="189" t="str">
        <f>A2&amp;B2&amp;C2&amp;D2&amp;E2</f>
        <v>Electricity DistributionHorizon PowerNetwork &amp; Asset InformationNQR 42Number of metered supply points - CBD</v>
      </c>
      <c r="N2" s="190" t="str">
        <f>K2</f>
        <v>n/a</v>
      </c>
    </row>
    <row r="3" spans="1:14" x14ac:dyDescent="0.35">
      <c r="A3" s="1" t="s">
        <v>12</v>
      </c>
      <c r="B3" s="1" t="s">
        <v>13</v>
      </c>
      <c r="C3" s="1" t="s">
        <v>190</v>
      </c>
      <c r="D3" s="1" t="s">
        <v>191</v>
      </c>
      <c r="E3" s="14" t="s">
        <v>193</v>
      </c>
      <c r="F3" s="48">
        <v>1501</v>
      </c>
      <c r="G3" s="6">
        <v>6042</v>
      </c>
      <c r="H3" s="48">
        <v>9084</v>
      </c>
      <c r="I3" s="48">
        <v>9501</v>
      </c>
      <c r="J3" s="48">
        <v>11280</v>
      </c>
      <c r="K3" s="33">
        <f>VLOOKUP(M3,'Complete dataset 2021-22'!M:N,2,FALSE)</f>
        <v>8590</v>
      </c>
      <c r="L3" s="1"/>
      <c r="M3" s="189" t="str">
        <f t="shared" ref="M3:M66" si="0">A3&amp;B3&amp;C3&amp;D3&amp;E3</f>
        <v>Electricity DistributionHorizon PowerNetwork &amp; Asset InformationNQR 42Number of metered supply points - Urban</v>
      </c>
      <c r="N3" s="190">
        <f t="shared" ref="N3:N66" si="1">K3</f>
        <v>8590</v>
      </c>
    </row>
    <row r="4" spans="1:14" x14ac:dyDescent="0.35">
      <c r="A4" s="1" t="s">
        <v>12</v>
      </c>
      <c r="B4" s="1" t="s">
        <v>13</v>
      </c>
      <c r="C4" s="1" t="s">
        <v>190</v>
      </c>
      <c r="D4" s="1" t="s">
        <v>191</v>
      </c>
      <c r="E4" s="14" t="s">
        <v>195</v>
      </c>
      <c r="F4" s="48">
        <v>45135</v>
      </c>
      <c r="G4" s="6">
        <v>42225</v>
      </c>
      <c r="H4" s="48">
        <v>39145</v>
      </c>
      <c r="I4" s="48">
        <v>39546</v>
      </c>
      <c r="J4" s="48">
        <v>38580</v>
      </c>
      <c r="K4" s="33">
        <f>VLOOKUP(M4,'Complete dataset 2021-22'!M:N,2,FALSE)</f>
        <v>41629</v>
      </c>
      <c r="L4" s="1"/>
      <c r="M4" s="189" t="str">
        <f t="shared" si="0"/>
        <v>Electricity DistributionHorizon PowerNetwork &amp; Asset InformationNQR 42Number of metered supply points - Short Rural</v>
      </c>
      <c r="N4" s="190">
        <f t="shared" si="1"/>
        <v>41629</v>
      </c>
    </row>
    <row r="5" spans="1:14" x14ac:dyDescent="0.35">
      <c r="A5" s="1" t="s">
        <v>12</v>
      </c>
      <c r="B5" s="1" t="s">
        <v>13</v>
      </c>
      <c r="C5" s="1" t="s">
        <v>190</v>
      </c>
      <c r="D5" s="1" t="s">
        <v>191</v>
      </c>
      <c r="E5" s="14" t="s">
        <v>196</v>
      </c>
      <c r="F5" s="48">
        <v>2112</v>
      </c>
      <c r="G5" s="6">
        <v>2148</v>
      </c>
      <c r="H5" s="48">
        <v>2148</v>
      </c>
      <c r="I5" s="48">
        <v>2088</v>
      </c>
      <c r="J5" s="48">
        <v>2091</v>
      </c>
      <c r="K5" s="33">
        <f>VLOOKUP(M5,'Complete dataset 2021-22'!M:N,2,FALSE)</f>
        <v>2092</v>
      </c>
      <c r="L5" s="1"/>
      <c r="M5" s="189" t="str">
        <f t="shared" si="0"/>
        <v>Electricity DistributionHorizon PowerNetwork &amp; Asset InformationNQR 42Number of metered supply points - Long Rural</v>
      </c>
      <c r="N5" s="190">
        <f t="shared" si="1"/>
        <v>2092</v>
      </c>
    </row>
    <row r="6" spans="1:14" x14ac:dyDescent="0.35">
      <c r="A6" s="1" t="s">
        <v>12</v>
      </c>
      <c r="B6" s="1" t="s">
        <v>13</v>
      </c>
      <c r="C6" s="1" t="s">
        <v>190</v>
      </c>
      <c r="D6" s="1" t="s">
        <v>197</v>
      </c>
      <c r="E6" s="50" t="s">
        <v>198</v>
      </c>
      <c r="F6" s="40" t="s">
        <v>48</v>
      </c>
      <c r="G6" s="40" t="s">
        <v>48</v>
      </c>
      <c r="H6" s="40" t="s">
        <v>48</v>
      </c>
      <c r="I6" s="40" t="s">
        <v>48</v>
      </c>
      <c r="J6" s="40" t="s">
        <v>48</v>
      </c>
      <c r="K6" s="33" t="str">
        <f>VLOOKUP(M6,'Complete dataset 2021-22'!M:N,2,FALSE)</f>
        <v>n/a</v>
      </c>
      <c r="L6" s="1"/>
      <c r="M6" s="189" t="str">
        <f t="shared" si="0"/>
        <v>Electricity DistributionHorizon PowerNetwork &amp; Asset InformationNQR 43Number of un-metered supply points - CBD</v>
      </c>
      <c r="N6" s="190" t="str">
        <f t="shared" si="1"/>
        <v>n/a</v>
      </c>
    </row>
    <row r="7" spans="1:14" x14ac:dyDescent="0.35">
      <c r="A7" s="1" t="s">
        <v>12</v>
      </c>
      <c r="B7" s="1" t="s">
        <v>13</v>
      </c>
      <c r="C7" s="1" t="s">
        <v>190</v>
      </c>
      <c r="D7" s="1" t="s">
        <v>197</v>
      </c>
      <c r="E7" s="50" t="s">
        <v>199</v>
      </c>
      <c r="F7" s="40">
        <v>21</v>
      </c>
      <c r="G7" s="40">
        <v>65</v>
      </c>
      <c r="H7" s="40">
        <v>91</v>
      </c>
      <c r="I7" s="40">
        <v>123</v>
      </c>
      <c r="J7" s="40">
        <v>95</v>
      </c>
      <c r="K7" s="33">
        <f>VLOOKUP(M7,'Complete dataset 2021-22'!M:N,2,FALSE)</f>
        <v>94</v>
      </c>
      <c r="L7" s="1"/>
      <c r="M7" s="189" t="str">
        <f t="shared" si="0"/>
        <v>Electricity DistributionHorizon PowerNetwork &amp; Asset InformationNQR 43Number of un-metered supply points - Urban</v>
      </c>
      <c r="N7" s="190">
        <f t="shared" si="1"/>
        <v>94</v>
      </c>
    </row>
    <row r="8" spans="1:14" x14ac:dyDescent="0.35">
      <c r="A8" s="1" t="s">
        <v>12</v>
      </c>
      <c r="B8" s="1" t="s">
        <v>13</v>
      </c>
      <c r="C8" s="1" t="s">
        <v>190</v>
      </c>
      <c r="D8" s="1" t="s">
        <v>197</v>
      </c>
      <c r="E8" s="50" t="s">
        <v>200</v>
      </c>
      <c r="F8" s="40">
        <v>424</v>
      </c>
      <c r="G8" s="40">
        <v>574</v>
      </c>
      <c r="H8" s="40">
        <v>563</v>
      </c>
      <c r="I8" s="40">
        <v>539</v>
      </c>
      <c r="J8" s="40">
        <v>563</v>
      </c>
      <c r="K8" s="33">
        <f>VLOOKUP(M8,'Complete dataset 2021-22'!M:N,2,FALSE)</f>
        <v>579</v>
      </c>
      <c r="L8" s="1"/>
      <c r="M8" s="189" t="str">
        <f t="shared" si="0"/>
        <v>Electricity DistributionHorizon PowerNetwork &amp; Asset InformationNQR 43Number of un-metered supply points - Short Rural</v>
      </c>
      <c r="N8" s="190">
        <f t="shared" si="1"/>
        <v>579</v>
      </c>
    </row>
    <row r="9" spans="1:14" x14ac:dyDescent="0.35">
      <c r="A9" s="1" t="s">
        <v>12</v>
      </c>
      <c r="B9" s="1" t="s">
        <v>13</v>
      </c>
      <c r="C9" s="1" t="s">
        <v>190</v>
      </c>
      <c r="D9" s="1" t="s">
        <v>197</v>
      </c>
      <c r="E9" s="50" t="s">
        <v>201</v>
      </c>
      <c r="F9" s="40">
        <v>23</v>
      </c>
      <c r="G9" s="40">
        <v>42</v>
      </c>
      <c r="H9" s="40">
        <v>42</v>
      </c>
      <c r="I9" s="40">
        <v>40</v>
      </c>
      <c r="J9" s="40">
        <v>42</v>
      </c>
      <c r="K9" s="33">
        <f>VLOOKUP(M9,'Complete dataset 2021-22'!M:N,2,FALSE)</f>
        <v>43</v>
      </c>
      <c r="L9" s="1"/>
      <c r="M9" s="189" t="str">
        <f t="shared" si="0"/>
        <v>Electricity DistributionHorizon PowerNetwork &amp; Asset InformationNQR 43Number of un-metered supply points - Long Rural</v>
      </c>
      <c r="N9" s="190">
        <f t="shared" si="1"/>
        <v>43</v>
      </c>
    </row>
    <row r="10" spans="1:14" x14ac:dyDescent="0.35">
      <c r="A10" s="1" t="s">
        <v>12</v>
      </c>
      <c r="B10" s="1" t="s">
        <v>13</v>
      </c>
      <c r="C10" s="1" t="s">
        <v>190</v>
      </c>
      <c r="D10" s="1" t="s">
        <v>197</v>
      </c>
      <c r="E10" s="50" t="s">
        <v>202</v>
      </c>
      <c r="F10" s="40">
        <f t="shared" ref="F10:H10" si="2">SUM(F7:F9)</f>
        <v>468</v>
      </c>
      <c r="G10" s="40">
        <f t="shared" si="2"/>
        <v>681</v>
      </c>
      <c r="H10" s="40">
        <f t="shared" si="2"/>
        <v>696</v>
      </c>
      <c r="I10" s="40">
        <f>SUBTOTAL(9,I7:I9)</f>
        <v>702</v>
      </c>
      <c r="J10" s="40">
        <v>700</v>
      </c>
      <c r="K10" s="33">
        <f>VLOOKUP(M10,'Complete dataset 2021-22'!M:N,2,FALSE)</f>
        <v>716</v>
      </c>
      <c r="L10" s="1"/>
      <c r="M10" s="189" t="str">
        <f t="shared" si="0"/>
        <v>Electricity DistributionHorizon PowerNetwork &amp; Asset InformationNQR 43Number of un-metered supply points - Total</v>
      </c>
      <c r="N10" s="190">
        <f t="shared" si="1"/>
        <v>716</v>
      </c>
    </row>
    <row r="11" spans="1:14" x14ac:dyDescent="0.35">
      <c r="A11" s="1" t="s">
        <v>12</v>
      </c>
      <c r="B11" s="1" t="s">
        <v>13</v>
      </c>
      <c r="C11" s="1" t="s">
        <v>190</v>
      </c>
      <c r="D11" s="1" t="s">
        <v>203</v>
      </c>
      <c r="E11" s="14" t="s">
        <v>204</v>
      </c>
      <c r="F11" s="40" t="s">
        <v>48</v>
      </c>
      <c r="G11" s="40" t="s">
        <v>48</v>
      </c>
      <c r="H11" s="40" t="s">
        <v>48</v>
      </c>
      <c r="I11" s="40" t="s">
        <v>48</v>
      </c>
      <c r="J11" s="40" t="s">
        <v>48</v>
      </c>
      <c r="K11" s="33" t="str">
        <f>VLOOKUP(M11,'Complete dataset 2021-22'!M:N,2,FALSE)</f>
        <v>n/a</v>
      </c>
      <c r="L11" s="1"/>
      <c r="M11" s="189" t="str">
        <f t="shared" si="0"/>
        <v>Electricity DistributionHorizon PowerNetwork &amp; Asset InformationNQR 45Length of overhead distribution line - CBD</v>
      </c>
      <c r="N11" s="190" t="str">
        <f t="shared" si="1"/>
        <v>n/a</v>
      </c>
    </row>
    <row r="12" spans="1:14" x14ac:dyDescent="0.35">
      <c r="A12" s="1" t="s">
        <v>12</v>
      </c>
      <c r="B12" s="1" t="s">
        <v>13</v>
      </c>
      <c r="C12" s="1" t="s">
        <v>190</v>
      </c>
      <c r="D12" s="1" t="s">
        <v>203</v>
      </c>
      <c r="E12" s="14" t="s">
        <v>205</v>
      </c>
      <c r="F12" s="32">
        <v>1.6485800149154661</v>
      </c>
      <c r="G12" s="44">
        <v>5.4088000463867196</v>
      </c>
      <c r="H12" s="32">
        <v>2.9</v>
      </c>
      <c r="I12" s="32">
        <v>3</v>
      </c>
      <c r="J12" s="32">
        <v>27.8</v>
      </c>
      <c r="K12" s="33">
        <f>VLOOKUP(M12,'Complete dataset 2021-22'!M:N,2,FALSE)</f>
        <v>27.9</v>
      </c>
      <c r="L12" s="1"/>
      <c r="M12" s="189" t="str">
        <f t="shared" si="0"/>
        <v>Electricity DistributionHorizon PowerNetwork &amp; Asset InformationNQR 45Length of overhead distribution line - Urban</v>
      </c>
      <c r="N12" s="190">
        <f t="shared" si="1"/>
        <v>27.9</v>
      </c>
    </row>
    <row r="13" spans="1:14" x14ac:dyDescent="0.35">
      <c r="A13" s="1" t="s">
        <v>12</v>
      </c>
      <c r="B13" s="1" t="s">
        <v>13</v>
      </c>
      <c r="C13" s="1" t="s">
        <v>190</v>
      </c>
      <c r="D13" s="1" t="s">
        <v>203</v>
      </c>
      <c r="E13" s="14" t="s">
        <v>206</v>
      </c>
      <c r="F13" s="165">
        <v>2187.6000000000004</v>
      </c>
      <c r="G13" s="166">
        <v>2161.4604587550789</v>
      </c>
      <c r="H13" s="165">
        <v>2107.3000000000002</v>
      </c>
      <c r="I13" s="165">
        <v>2083</v>
      </c>
      <c r="J13" s="165">
        <v>2053.5</v>
      </c>
      <c r="K13" s="33">
        <f>VLOOKUP(M13,'Complete dataset 2021-22'!M:N,2,FALSE)</f>
        <v>2073.4</v>
      </c>
      <c r="L13" s="1"/>
      <c r="M13" s="189" t="str">
        <f t="shared" si="0"/>
        <v>Electricity DistributionHorizon PowerNetwork &amp; Asset InformationNQR 45Length of overhead distribution line - Short Rural</v>
      </c>
      <c r="N13" s="190">
        <f t="shared" si="1"/>
        <v>2073.4</v>
      </c>
    </row>
    <row r="14" spans="1:14" x14ac:dyDescent="0.35">
      <c r="A14" s="1" t="s">
        <v>12</v>
      </c>
      <c r="B14" s="1" t="s">
        <v>13</v>
      </c>
      <c r="C14" s="1" t="s">
        <v>190</v>
      </c>
      <c r="D14" s="1" t="s">
        <v>203</v>
      </c>
      <c r="E14" s="14" t="s">
        <v>207</v>
      </c>
      <c r="F14" s="165">
        <v>3257.5285274904595</v>
      </c>
      <c r="G14" s="168">
        <v>3315.9547379844239</v>
      </c>
      <c r="H14" s="165">
        <v>3340.1</v>
      </c>
      <c r="I14" s="165">
        <v>3327.8</v>
      </c>
      <c r="J14" s="165">
        <v>3276.5</v>
      </c>
      <c r="K14" s="33">
        <f>VLOOKUP(M14,'Complete dataset 2021-22'!M:N,2,FALSE)</f>
        <v>3269.3</v>
      </c>
      <c r="L14" s="1"/>
      <c r="M14" s="189" t="str">
        <f t="shared" si="0"/>
        <v>Electricity DistributionHorizon PowerNetwork &amp; Asset InformationNQR 45Length of overhead distribution line - Long Rural</v>
      </c>
      <c r="N14" s="190">
        <f t="shared" si="1"/>
        <v>3269.3</v>
      </c>
    </row>
    <row r="15" spans="1:14" x14ac:dyDescent="0.35">
      <c r="A15" s="1" t="s">
        <v>12</v>
      </c>
      <c r="B15" s="1" t="s">
        <v>13</v>
      </c>
      <c r="C15" s="1" t="s">
        <v>190</v>
      </c>
      <c r="D15" s="1" t="s">
        <v>203</v>
      </c>
      <c r="E15" s="14" t="s">
        <v>209</v>
      </c>
      <c r="F15" s="40" t="s">
        <v>48</v>
      </c>
      <c r="G15" s="40" t="s">
        <v>48</v>
      </c>
      <c r="H15" s="40" t="s">
        <v>48</v>
      </c>
      <c r="I15" s="40" t="s">
        <v>48</v>
      </c>
      <c r="J15" s="40" t="s">
        <v>48</v>
      </c>
      <c r="K15" s="33" t="str">
        <f>VLOOKUP(M15,'Complete dataset 2021-22'!M:N,2,FALSE)</f>
        <v>n/a</v>
      </c>
      <c r="L15" s="1"/>
      <c r="M15" s="189" t="str">
        <f t="shared" si="0"/>
        <v>Electricity DistributionHorizon PowerNetwork &amp; Asset InformationNQR 45Length of underground distribution line - CBD</v>
      </c>
      <c r="N15" s="190" t="str">
        <f t="shared" si="1"/>
        <v>n/a</v>
      </c>
    </row>
    <row r="16" spans="1:14" x14ac:dyDescent="0.35">
      <c r="A16" s="1" t="s">
        <v>12</v>
      </c>
      <c r="B16" s="1" t="s">
        <v>13</v>
      </c>
      <c r="C16" s="1" t="s">
        <v>190</v>
      </c>
      <c r="D16" s="1" t="s">
        <v>203</v>
      </c>
      <c r="E16" s="14" t="s">
        <v>210</v>
      </c>
      <c r="F16" s="165">
        <v>145.25475735663301</v>
      </c>
      <c r="G16" s="168">
        <v>293.42174803409512</v>
      </c>
      <c r="H16" s="165">
        <v>449.6</v>
      </c>
      <c r="I16" s="165">
        <v>512.20000000000005</v>
      </c>
      <c r="J16" s="165">
        <v>633.6</v>
      </c>
      <c r="K16" s="33">
        <f>VLOOKUP(M16,'Complete dataset 2021-22'!M:N,2,FALSE)</f>
        <v>639.5</v>
      </c>
      <c r="L16" s="1"/>
      <c r="M16" s="189" t="str">
        <f t="shared" si="0"/>
        <v>Electricity DistributionHorizon PowerNetwork &amp; Asset InformationNQR 45Length of underground distribution line - Urban</v>
      </c>
      <c r="N16" s="190">
        <f t="shared" si="1"/>
        <v>639.5</v>
      </c>
    </row>
    <row r="17" spans="1:14" x14ac:dyDescent="0.35">
      <c r="A17" s="1" t="s">
        <v>12</v>
      </c>
      <c r="B17" s="1" t="s">
        <v>13</v>
      </c>
      <c r="C17" s="1" t="s">
        <v>190</v>
      </c>
      <c r="D17" s="1" t="s">
        <v>203</v>
      </c>
      <c r="E17" s="14" t="s">
        <v>211</v>
      </c>
      <c r="F17" s="165">
        <v>2235.0699999999997</v>
      </c>
      <c r="G17" s="168">
        <v>2118.1184354562506</v>
      </c>
      <c r="H17" s="165">
        <v>1951.3</v>
      </c>
      <c r="I17" s="165">
        <v>1949.2</v>
      </c>
      <c r="J17" s="165">
        <v>1852.2</v>
      </c>
      <c r="K17" s="33">
        <f>VLOOKUP(M17,'Complete dataset 2021-22'!M:N,2,FALSE)</f>
        <v>1883.3</v>
      </c>
      <c r="L17" s="1"/>
      <c r="M17" s="189" t="str">
        <f t="shared" si="0"/>
        <v>Electricity DistributionHorizon PowerNetwork &amp; Asset InformationNQR 45Length of underground distribution line - Short Rural</v>
      </c>
      <c r="N17" s="190">
        <f t="shared" si="1"/>
        <v>1883.3</v>
      </c>
    </row>
    <row r="18" spans="1:14" x14ac:dyDescent="0.35">
      <c r="A18" s="1" t="s">
        <v>12</v>
      </c>
      <c r="B18" s="1" t="s">
        <v>13</v>
      </c>
      <c r="C18" s="1" t="s">
        <v>190</v>
      </c>
      <c r="D18" s="1" t="s">
        <v>203</v>
      </c>
      <c r="E18" s="14" t="s">
        <v>212</v>
      </c>
      <c r="F18" s="32">
        <v>54.13614223934654</v>
      </c>
      <c r="G18" s="57">
        <v>54.491130062208228</v>
      </c>
      <c r="H18" s="32">
        <v>54.8</v>
      </c>
      <c r="I18" s="32">
        <v>56.2</v>
      </c>
      <c r="J18" s="32">
        <v>56.8</v>
      </c>
      <c r="K18" s="33">
        <f>VLOOKUP(M18,'Complete dataset 2021-22'!M:N,2,FALSE)</f>
        <v>57.1</v>
      </c>
      <c r="L18" s="1"/>
      <c r="M18" s="189" t="str">
        <f t="shared" si="0"/>
        <v>Electricity DistributionHorizon PowerNetwork &amp; Asset InformationNQR 45Length of underground distribution line - Long Rural</v>
      </c>
      <c r="N18" s="190">
        <f t="shared" si="1"/>
        <v>57.1</v>
      </c>
    </row>
    <row r="19" spans="1:14" x14ac:dyDescent="0.35">
      <c r="A19" s="1" t="s">
        <v>12</v>
      </c>
      <c r="B19" s="1" t="s">
        <v>13</v>
      </c>
      <c r="C19" s="1" t="s">
        <v>190</v>
      </c>
      <c r="D19" s="1" t="s">
        <v>213</v>
      </c>
      <c r="E19" s="14" t="s">
        <v>214</v>
      </c>
      <c r="F19" s="33" t="s">
        <v>48</v>
      </c>
      <c r="G19" s="33" t="s">
        <v>48</v>
      </c>
      <c r="H19" s="33" t="s">
        <v>48</v>
      </c>
      <c r="I19" s="33" t="s">
        <v>48</v>
      </c>
      <c r="J19" s="33" t="s">
        <v>48</v>
      </c>
      <c r="K19" s="33" t="str">
        <f>VLOOKUP(M19,'Complete dataset 2021-22'!M:N,2,FALSE)</f>
        <v>n/a</v>
      </c>
      <c r="L19" s="1"/>
      <c r="M19" s="189" t="str">
        <f t="shared" si="0"/>
        <v>Electricity DistributionHorizon PowerNetwork &amp; Asset InformationNQR 46Number of transformers - sub-transmission</v>
      </c>
      <c r="N19" s="190" t="str">
        <f t="shared" si="1"/>
        <v>n/a</v>
      </c>
    </row>
    <row r="20" spans="1:14" x14ac:dyDescent="0.35">
      <c r="A20" s="1" t="s">
        <v>12</v>
      </c>
      <c r="B20" s="1" t="s">
        <v>13</v>
      </c>
      <c r="C20" s="1" t="s">
        <v>190</v>
      </c>
      <c r="D20" s="1" t="s">
        <v>213</v>
      </c>
      <c r="E20" s="14" t="s">
        <v>215</v>
      </c>
      <c r="F20" s="33">
        <v>4421</v>
      </c>
      <c r="G20" s="58">
        <v>4373</v>
      </c>
      <c r="H20" s="33">
        <v>4333</v>
      </c>
      <c r="I20" s="33">
        <v>4280</v>
      </c>
      <c r="J20" s="33">
        <v>4281</v>
      </c>
      <c r="K20" s="33">
        <f>VLOOKUP(M20,'Complete dataset 2021-22'!M:N,2,FALSE)</f>
        <v>4281</v>
      </c>
      <c r="L20" s="1"/>
      <c r="M20" s="189" t="str">
        <f t="shared" si="0"/>
        <v>Electricity DistributionHorizon PowerNetwork &amp; Asset InformationNQR 46Number of transformers - distribution</v>
      </c>
      <c r="N20" s="190">
        <f t="shared" si="1"/>
        <v>4281</v>
      </c>
    </row>
    <row r="21" spans="1:14" x14ac:dyDescent="0.35">
      <c r="A21" s="1" t="s">
        <v>12</v>
      </c>
      <c r="B21" s="1" t="s">
        <v>13</v>
      </c>
      <c r="C21" s="1" t="s">
        <v>190</v>
      </c>
      <c r="D21" s="1" t="s">
        <v>213</v>
      </c>
      <c r="E21" s="14" t="s">
        <v>216</v>
      </c>
      <c r="F21" s="33" t="s">
        <v>48</v>
      </c>
      <c r="G21" s="33" t="s">
        <v>48</v>
      </c>
      <c r="H21" s="33" t="s">
        <v>48</v>
      </c>
      <c r="I21" s="33" t="s">
        <v>48</v>
      </c>
      <c r="J21" s="33" t="s">
        <v>48</v>
      </c>
      <c r="K21" s="33" t="str">
        <f>VLOOKUP(M21,'Complete dataset 2021-22'!M:N,2,FALSE)</f>
        <v>n/a</v>
      </c>
      <c r="L21" s="1"/>
      <c r="M21" s="189" t="str">
        <f t="shared" si="0"/>
        <v>Electricity DistributionHorizon PowerNetwork &amp; Asset InformationNQR 46Capacity of transformers (MVA) - sub-transmission</v>
      </c>
      <c r="N21" s="190" t="str">
        <f t="shared" si="1"/>
        <v>n/a</v>
      </c>
    </row>
    <row r="22" spans="1:14" x14ac:dyDescent="0.35">
      <c r="A22" s="1" t="s">
        <v>12</v>
      </c>
      <c r="B22" s="1" t="s">
        <v>13</v>
      </c>
      <c r="C22" s="1" t="s">
        <v>190</v>
      </c>
      <c r="D22" s="1" t="s">
        <v>213</v>
      </c>
      <c r="E22" s="14" t="s">
        <v>217</v>
      </c>
      <c r="F22" s="33">
        <v>801</v>
      </c>
      <c r="G22" s="5">
        <v>809</v>
      </c>
      <c r="H22" s="33">
        <v>802</v>
      </c>
      <c r="I22" s="33">
        <v>801</v>
      </c>
      <c r="J22" s="33">
        <v>802</v>
      </c>
      <c r="K22" s="33">
        <f>VLOOKUP(M22,'Complete dataset 2021-22'!M:N,2,FALSE)</f>
        <v>802</v>
      </c>
      <c r="L22" s="1"/>
      <c r="M22" s="189" t="str">
        <f t="shared" si="0"/>
        <v>Electricity DistributionHorizon PowerNetwork &amp; Asset InformationNQR 46Capacity of transformers (MVA) - distribution</v>
      </c>
      <c r="N22" s="190">
        <f t="shared" si="1"/>
        <v>802</v>
      </c>
    </row>
    <row r="23" spans="1:14" x14ac:dyDescent="0.35">
      <c r="A23" s="1" t="s">
        <v>12</v>
      </c>
      <c r="B23" s="1" t="s">
        <v>13</v>
      </c>
      <c r="C23" s="1" t="s">
        <v>190</v>
      </c>
      <c r="D23" s="1" t="s">
        <v>218</v>
      </c>
      <c r="E23" s="50" t="s">
        <v>219</v>
      </c>
      <c r="F23" s="33" t="s">
        <v>48</v>
      </c>
      <c r="G23" s="33" t="s">
        <v>48</v>
      </c>
      <c r="H23" s="40" t="s">
        <v>48</v>
      </c>
      <c r="I23" s="40" t="s">
        <v>48</v>
      </c>
      <c r="J23" s="40" t="s">
        <v>48</v>
      </c>
      <c r="K23" s="33" t="str">
        <f>VLOOKUP(M23,'Complete dataset 2021-22'!M:N,2,FALSE)</f>
        <v>n/a</v>
      </c>
      <c r="L23" s="1"/>
      <c r="M23" s="189" t="str">
        <f t="shared" si="0"/>
        <v>Electricity DistributionHorizon PowerNetwork &amp; Asset InformationNQR 47Total distribution losses (%)</v>
      </c>
      <c r="N23" s="190" t="str">
        <f t="shared" si="1"/>
        <v>n/a</v>
      </c>
    </row>
    <row r="24" spans="1:14" x14ac:dyDescent="0.35">
      <c r="A24" s="1" t="s">
        <v>12</v>
      </c>
      <c r="B24" s="1" t="s">
        <v>13</v>
      </c>
      <c r="C24" s="1" t="s">
        <v>190</v>
      </c>
      <c r="D24" s="1" t="s">
        <v>220</v>
      </c>
      <c r="E24" s="50" t="s">
        <v>221</v>
      </c>
      <c r="F24" s="33" t="s">
        <v>48</v>
      </c>
      <c r="G24" s="33" t="s">
        <v>48</v>
      </c>
      <c r="H24" s="40" t="s">
        <v>48</v>
      </c>
      <c r="I24" s="40" t="s">
        <v>48</v>
      </c>
      <c r="J24" s="40" t="s">
        <v>48</v>
      </c>
      <c r="K24" s="33" t="str">
        <f>VLOOKUP(M24,'Complete dataset 2021-22'!M:N,2,FALSE)</f>
        <v>n/a</v>
      </c>
      <c r="L24" s="1"/>
      <c r="M24" s="189" t="str">
        <f t="shared" si="0"/>
        <v>Electricity DistributionHorizon PowerNetwork &amp; Asset InformationNQR 48Size of network service area (sq km)</v>
      </c>
      <c r="N24" s="190" t="str">
        <f t="shared" si="1"/>
        <v>n/a</v>
      </c>
    </row>
    <row r="25" spans="1:14" x14ac:dyDescent="0.35">
      <c r="A25" s="1" t="s">
        <v>12</v>
      </c>
      <c r="B25" s="1" t="s">
        <v>13</v>
      </c>
      <c r="C25" s="1" t="s">
        <v>190</v>
      </c>
      <c r="D25" s="1" t="s">
        <v>222</v>
      </c>
      <c r="E25" s="50" t="s">
        <v>223</v>
      </c>
      <c r="F25" s="66">
        <v>57888</v>
      </c>
      <c r="G25" s="66">
        <v>58665</v>
      </c>
      <c r="H25" s="66">
        <v>57773</v>
      </c>
      <c r="I25" s="66">
        <v>57322</v>
      </c>
      <c r="J25" s="66">
        <v>56814</v>
      </c>
      <c r="K25" s="33">
        <f>VLOOKUP(M25,'Complete dataset 2021-22'!M:N,2,FALSE)</f>
        <v>56930</v>
      </c>
      <c r="L25" s="1"/>
      <c r="M25" s="189" t="str">
        <f t="shared" si="0"/>
        <v>Electricity DistributionHorizon PowerNetwork &amp; Asset InformationNQR 49Number of poles (Distribution)</v>
      </c>
      <c r="N25" s="190">
        <f t="shared" si="1"/>
        <v>56930</v>
      </c>
    </row>
    <row r="26" spans="1:14" x14ac:dyDescent="0.35">
      <c r="A26" s="1" t="s">
        <v>12</v>
      </c>
      <c r="B26" s="1" t="s">
        <v>13</v>
      </c>
      <c r="C26" s="1" t="s">
        <v>190</v>
      </c>
      <c r="D26" s="1" t="s">
        <v>224</v>
      </c>
      <c r="E26" s="50" t="s">
        <v>225</v>
      </c>
      <c r="F26" s="33" t="s">
        <v>48</v>
      </c>
      <c r="G26" s="33" t="s">
        <v>48</v>
      </c>
      <c r="H26" s="33" t="s">
        <v>48</v>
      </c>
      <c r="I26" s="33" t="s">
        <v>48</v>
      </c>
      <c r="J26" s="33" t="s">
        <v>48</v>
      </c>
      <c r="K26" s="33" t="str">
        <f>VLOOKUP(M26,'Complete dataset 2021-22'!M:N,2,FALSE)</f>
        <v>n/a</v>
      </c>
      <c r="L26" s="1"/>
      <c r="M26" s="189" t="str">
        <f t="shared" si="0"/>
        <v>Electricity DistributionHorizon PowerNetwork &amp; Asset InformationNQR 50Peak demand (MW)</v>
      </c>
      <c r="N26" s="190" t="str">
        <f t="shared" si="1"/>
        <v>n/a</v>
      </c>
    </row>
    <row r="27" spans="1:14" x14ac:dyDescent="0.35">
      <c r="A27" s="1" t="s">
        <v>12</v>
      </c>
      <c r="B27" s="1" t="s">
        <v>29</v>
      </c>
      <c r="C27" s="1" t="s">
        <v>190</v>
      </c>
      <c r="D27" s="1" t="s">
        <v>191</v>
      </c>
      <c r="E27" s="14" t="s">
        <v>192</v>
      </c>
      <c r="F27" s="33" t="s">
        <v>48</v>
      </c>
      <c r="G27" s="33" t="s">
        <v>48</v>
      </c>
      <c r="H27" s="33" t="s">
        <v>48</v>
      </c>
      <c r="I27" s="33" t="s">
        <v>48</v>
      </c>
      <c r="J27" s="33" t="s">
        <v>48</v>
      </c>
      <c r="K27" s="33" t="str">
        <f>VLOOKUP(M27,'Complete dataset 2021-22'!M:N,2,FALSE)</f>
        <v>n/a</v>
      </c>
      <c r="L27" s="1"/>
      <c r="M27" s="189" t="str">
        <f t="shared" si="0"/>
        <v>Electricity DistributionRottnest Island AuthorityNetwork &amp; Asset InformationNQR 42Number of metered supply points - CBD</v>
      </c>
      <c r="N27" s="190" t="str">
        <f t="shared" si="1"/>
        <v>n/a</v>
      </c>
    </row>
    <row r="28" spans="1:14" x14ac:dyDescent="0.35">
      <c r="A28" s="1" t="s">
        <v>12</v>
      </c>
      <c r="B28" s="1" t="s">
        <v>29</v>
      </c>
      <c r="C28" s="1" t="s">
        <v>190</v>
      </c>
      <c r="D28" s="1" t="s">
        <v>191</v>
      </c>
      <c r="E28" s="14" t="s">
        <v>193</v>
      </c>
      <c r="F28" s="33" t="s">
        <v>48</v>
      </c>
      <c r="G28" s="33" t="s">
        <v>48</v>
      </c>
      <c r="H28" s="33" t="s">
        <v>48</v>
      </c>
      <c r="I28" s="33" t="s">
        <v>48</v>
      </c>
      <c r="J28" s="33" t="s">
        <v>48</v>
      </c>
      <c r="K28" s="33" t="str">
        <f>VLOOKUP(M28,'Complete dataset 2021-22'!M:N,2,FALSE)</f>
        <v>n/a</v>
      </c>
      <c r="L28" s="1"/>
      <c r="M28" s="189" t="str">
        <f t="shared" si="0"/>
        <v>Electricity DistributionRottnest Island AuthorityNetwork &amp; Asset InformationNQR 42Number of metered supply points - Urban</v>
      </c>
      <c r="N28" s="190" t="str">
        <f t="shared" si="1"/>
        <v>n/a</v>
      </c>
    </row>
    <row r="29" spans="1:14" x14ac:dyDescent="0.35">
      <c r="A29" s="1" t="s">
        <v>12</v>
      </c>
      <c r="B29" s="1" t="s">
        <v>29</v>
      </c>
      <c r="C29" s="1" t="s">
        <v>190</v>
      </c>
      <c r="D29" s="1" t="s">
        <v>191</v>
      </c>
      <c r="E29" s="14" t="s">
        <v>195</v>
      </c>
      <c r="F29" s="33">
        <v>190</v>
      </c>
      <c r="G29" s="5">
        <v>190</v>
      </c>
      <c r="H29" s="33">
        <v>191</v>
      </c>
      <c r="I29" s="33">
        <v>191</v>
      </c>
      <c r="J29" s="33">
        <v>251</v>
      </c>
      <c r="K29" s="33">
        <f>VLOOKUP(M29,'Complete dataset 2021-22'!M:N,2,FALSE)</f>
        <v>251</v>
      </c>
      <c r="L29" s="1"/>
      <c r="M29" s="189" t="str">
        <f t="shared" si="0"/>
        <v>Electricity DistributionRottnest Island AuthorityNetwork &amp; Asset InformationNQR 42Number of metered supply points - Short Rural</v>
      </c>
      <c r="N29" s="190">
        <f t="shared" si="1"/>
        <v>251</v>
      </c>
    </row>
    <row r="30" spans="1:14" x14ac:dyDescent="0.35">
      <c r="A30" s="1" t="s">
        <v>12</v>
      </c>
      <c r="B30" s="1" t="s">
        <v>29</v>
      </c>
      <c r="C30" s="1" t="s">
        <v>190</v>
      </c>
      <c r="D30" s="1" t="s">
        <v>191</v>
      </c>
      <c r="E30" s="14" t="s">
        <v>196</v>
      </c>
      <c r="F30" s="33" t="s">
        <v>48</v>
      </c>
      <c r="G30" s="33" t="s">
        <v>48</v>
      </c>
      <c r="H30" s="33" t="s">
        <v>48</v>
      </c>
      <c r="I30" s="33" t="s">
        <v>48</v>
      </c>
      <c r="J30" s="33" t="s">
        <v>48</v>
      </c>
      <c r="K30" s="33" t="str">
        <f>VLOOKUP(M30,'Complete dataset 2021-22'!M:N,2,FALSE)</f>
        <v>n/a</v>
      </c>
      <c r="L30" s="1"/>
      <c r="M30" s="189" t="str">
        <f t="shared" si="0"/>
        <v>Electricity DistributionRottnest Island AuthorityNetwork &amp; Asset InformationNQR 42Number of metered supply points - Long Rural</v>
      </c>
      <c r="N30" s="190" t="str">
        <f t="shared" si="1"/>
        <v>n/a</v>
      </c>
    </row>
    <row r="31" spans="1:14" x14ac:dyDescent="0.35">
      <c r="A31" s="1" t="s">
        <v>12</v>
      </c>
      <c r="B31" s="1" t="s">
        <v>29</v>
      </c>
      <c r="C31" s="1" t="s">
        <v>190</v>
      </c>
      <c r="D31" s="1" t="s">
        <v>197</v>
      </c>
      <c r="E31" s="50" t="s">
        <v>198</v>
      </c>
      <c r="F31" s="33" t="s">
        <v>48</v>
      </c>
      <c r="G31" s="33" t="s">
        <v>48</v>
      </c>
      <c r="H31" s="33" t="s">
        <v>48</v>
      </c>
      <c r="I31" s="33" t="s">
        <v>48</v>
      </c>
      <c r="J31" s="33" t="s">
        <v>48</v>
      </c>
      <c r="K31" s="33">
        <f>VLOOKUP(M31,'Complete dataset 2021-22'!M:N,2,FALSE)</f>
        <v>0</v>
      </c>
      <c r="L31" s="1"/>
      <c r="M31" s="189" t="str">
        <f t="shared" si="0"/>
        <v>Electricity DistributionRottnest Island AuthorityNetwork &amp; Asset InformationNQR 43Number of un-metered supply points - CBD</v>
      </c>
      <c r="N31" s="190">
        <f t="shared" si="1"/>
        <v>0</v>
      </c>
    </row>
    <row r="32" spans="1:14" x14ac:dyDescent="0.35">
      <c r="A32" s="1" t="s">
        <v>12</v>
      </c>
      <c r="B32" s="1" t="s">
        <v>29</v>
      </c>
      <c r="C32" s="1" t="s">
        <v>190</v>
      </c>
      <c r="D32" s="1" t="s">
        <v>197</v>
      </c>
      <c r="E32" s="50" t="s">
        <v>199</v>
      </c>
      <c r="F32" s="33" t="s">
        <v>48</v>
      </c>
      <c r="G32" s="33" t="s">
        <v>48</v>
      </c>
      <c r="H32" s="33" t="s">
        <v>48</v>
      </c>
      <c r="I32" s="33" t="s">
        <v>48</v>
      </c>
      <c r="J32" s="33" t="s">
        <v>48</v>
      </c>
      <c r="K32" s="33">
        <f>VLOOKUP(M32,'Complete dataset 2021-22'!M:N,2,FALSE)</f>
        <v>0</v>
      </c>
      <c r="L32" s="1"/>
      <c r="M32" s="189" t="str">
        <f t="shared" si="0"/>
        <v>Electricity DistributionRottnest Island AuthorityNetwork &amp; Asset InformationNQR 43Number of un-metered supply points - Urban</v>
      </c>
      <c r="N32" s="190">
        <f t="shared" si="1"/>
        <v>0</v>
      </c>
    </row>
    <row r="33" spans="1:14" x14ac:dyDescent="0.35">
      <c r="A33" s="1" t="s">
        <v>12</v>
      </c>
      <c r="B33" s="1" t="s">
        <v>29</v>
      </c>
      <c r="C33" s="1" t="s">
        <v>190</v>
      </c>
      <c r="D33" s="1" t="s">
        <v>197</v>
      </c>
      <c r="E33" s="50" t="s">
        <v>200</v>
      </c>
      <c r="F33" s="40">
        <v>338</v>
      </c>
      <c r="G33" s="40">
        <v>338</v>
      </c>
      <c r="H33" s="40">
        <v>338</v>
      </c>
      <c r="I33" s="40">
        <v>338</v>
      </c>
      <c r="J33" s="40">
        <v>278</v>
      </c>
      <c r="K33" s="33">
        <f>VLOOKUP(M33,'Complete dataset 2021-22'!M:N,2,FALSE)</f>
        <v>278</v>
      </c>
      <c r="L33" s="1"/>
      <c r="M33" s="189" t="str">
        <f t="shared" si="0"/>
        <v>Electricity DistributionRottnest Island AuthorityNetwork &amp; Asset InformationNQR 43Number of un-metered supply points - Short Rural</v>
      </c>
      <c r="N33" s="190">
        <f t="shared" si="1"/>
        <v>278</v>
      </c>
    </row>
    <row r="34" spans="1:14" x14ac:dyDescent="0.35">
      <c r="A34" s="1" t="s">
        <v>12</v>
      </c>
      <c r="B34" s="1" t="s">
        <v>29</v>
      </c>
      <c r="C34" s="1" t="s">
        <v>190</v>
      </c>
      <c r="D34" s="1" t="s">
        <v>197</v>
      </c>
      <c r="E34" s="50" t="s">
        <v>201</v>
      </c>
      <c r="F34" s="33" t="s">
        <v>48</v>
      </c>
      <c r="G34" s="33" t="s">
        <v>48</v>
      </c>
      <c r="H34" s="33" t="s">
        <v>48</v>
      </c>
      <c r="I34" s="33" t="s">
        <v>48</v>
      </c>
      <c r="J34" s="33" t="s">
        <v>48</v>
      </c>
      <c r="K34" s="33" t="str">
        <f>VLOOKUP(M34,'Complete dataset 2021-22'!M:N,2,FALSE)</f>
        <v>n/a</v>
      </c>
      <c r="L34" s="1"/>
      <c r="M34" s="189" t="str">
        <f t="shared" si="0"/>
        <v>Electricity DistributionRottnest Island AuthorityNetwork &amp; Asset InformationNQR 43Number of un-metered supply points - Long Rural</v>
      </c>
      <c r="N34" s="190" t="str">
        <f t="shared" si="1"/>
        <v>n/a</v>
      </c>
    </row>
    <row r="35" spans="1:14" x14ac:dyDescent="0.35">
      <c r="A35" s="1" t="s">
        <v>12</v>
      </c>
      <c r="B35" s="1" t="s">
        <v>29</v>
      </c>
      <c r="C35" s="1" t="s">
        <v>190</v>
      </c>
      <c r="D35" s="1" t="s">
        <v>197</v>
      </c>
      <c r="E35" s="50" t="s">
        <v>202</v>
      </c>
      <c r="F35" s="40">
        <v>338</v>
      </c>
      <c r="G35" s="40">
        <v>338</v>
      </c>
      <c r="H35" s="40">
        <v>338</v>
      </c>
      <c r="I35" s="40">
        <v>338</v>
      </c>
      <c r="J35" s="40">
        <v>278</v>
      </c>
      <c r="K35" s="33">
        <f>VLOOKUP(M35,'Complete dataset 2021-22'!M:N,2,FALSE)</f>
        <v>278</v>
      </c>
      <c r="L35" s="1"/>
      <c r="M35" s="189" t="str">
        <f t="shared" si="0"/>
        <v>Electricity DistributionRottnest Island AuthorityNetwork &amp; Asset InformationNQR 43Number of un-metered supply points - Total</v>
      </c>
      <c r="N35" s="190">
        <f t="shared" si="1"/>
        <v>278</v>
      </c>
    </row>
    <row r="36" spans="1:14" x14ac:dyDescent="0.35">
      <c r="A36" s="1" t="s">
        <v>12</v>
      </c>
      <c r="B36" s="1" t="s">
        <v>29</v>
      </c>
      <c r="C36" s="1" t="s">
        <v>190</v>
      </c>
      <c r="D36" s="1" t="s">
        <v>203</v>
      </c>
      <c r="E36" s="14" t="s">
        <v>204</v>
      </c>
      <c r="F36" s="33" t="s">
        <v>48</v>
      </c>
      <c r="G36" s="33" t="s">
        <v>48</v>
      </c>
      <c r="H36" s="33" t="s">
        <v>48</v>
      </c>
      <c r="I36" s="33" t="s">
        <v>48</v>
      </c>
      <c r="J36" s="33" t="s">
        <v>48</v>
      </c>
      <c r="K36" s="33" t="str">
        <f>VLOOKUP(M36,'Complete dataset 2021-22'!M:N,2,FALSE)</f>
        <v>n/a</v>
      </c>
      <c r="L36" s="1"/>
      <c r="M36" s="189" t="str">
        <f t="shared" si="0"/>
        <v>Electricity DistributionRottnest Island AuthorityNetwork &amp; Asset InformationNQR 45Length of overhead distribution line - CBD</v>
      </c>
      <c r="N36" s="190" t="str">
        <f t="shared" si="1"/>
        <v>n/a</v>
      </c>
    </row>
    <row r="37" spans="1:14" x14ac:dyDescent="0.35">
      <c r="A37" s="1" t="s">
        <v>12</v>
      </c>
      <c r="B37" s="1" t="s">
        <v>29</v>
      </c>
      <c r="C37" s="1" t="s">
        <v>190</v>
      </c>
      <c r="D37" s="1" t="s">
        <v>203</v>
      </c>
      <c r="E37" s="14" t="s">
        <v>205</v>
      </c>
      <c r="F37" s="33" t="s">
        <v>48</v>
      </c>
      <c r="G37" s="33" t="s">
        <v>48</v>
      </c>
      <c r="H37" s="33" t="s">
        <v>48</v>
      </c>
      <c r="I37" s="33" t="s">
        <v>48</v>
      </c>
      <c r="J37" s="33" t="s">
        <v>48</v>
      </c>
      <c r="K37" s="33" t="str">
        <f>VLOOKUP(M37,'Complete dataset 2021-22'!M:N,2,FALSE)</f>
        <v>n/a</v>
      </c>
      <c r="L37" s="1"/>
      <c r="M37" s="189" t="str">
        <f t="shared" si="0"/>
        <v>Electricity DistributionRottnest Island AuthorityNetwork &amp; Asset InformationNQR 45Length of overhead distribution line - Urban</v>
      </c>
      <c r="N37" s="190" t="str">
        <f t="shared" si="1"/>
        <v>n/a</v>
      </c>
    </row>
    <row r="38" spans="1:14" x14ac:dyDescent="0.35">
      <c r="A38" s="1" t="s">
        <v>12</v>
      </c>
      <c r="B38" s="1" t="s">
        <v>29</v>
      </c>
      <c r="C38" s="1" t="s">
        <v>190</v>
      </c>
      <c r="D38" s="1" t="s">
        <v>203</v>
      </c>
      <c r="E38" s="14" t="s">
        <v>206</v>
      </c>
      <c r="F38" s="42">
        <v>4.5999999999999996</v>
      </c>
      <c r="G38" s="160">
        <v>4.5999999999999996</v>
      </c>
      <c r="H38" s="42">
        <v>4.5999999999999996</v>
      </c>
      <c r="I38" s="42">
        <v>4.5999999999999996</v>
      </c>
      <c r="J38" s="42">
        <v>4.5999999999999996</v>
      </c>
      <c r="K38" s="33">
        <f>VLOOKUP(M38,'Complete dataset 2021-22'!M:N,2,FALSE)</f>
        <v>4.5999999999999996</v>
      </c>
      <c r="L38" s="1"/>
      <c r="M38" s="189" t="str">
        <f t="shared" si="0"/>
        <v>Electricity DistributionRottnest Island AuthorityNetwork &amp; Asset InformationNQR 45Length of overhead distribution line - Short Rural</v>
      </c>
      <c r="N38" s="190">
        <f t="shared" si="1"/>
        <v>4.5999999999999996</v>
      </c>
    </row>
    <row r="39" spans="1:14" x14ac:dyDescent="0.35">
      <c r="A39" s="1" t="s">
        <v>12</v>
      </c>
      <c r="B39" s="1" t="s">
        <v>29</v>
      </c>
      <c r="C39" s="1" t="s">
        <v>190</v>
      </c>
      <c r="D39" s="1" t="s">
        <v>203</v>
      </c>
      <c r="E39" s="14" t="s">
        <v>207</v>
      </c>
      <c r="F39" s="33" t="s">
        <v>48</v>
      </c>
      <c r="G39" s="33" t="s">
        <v>48</v>
      </c>
      <c r="H39" s="33" t="s">
        <v>48</v>
      </c>
      <c r="I39" s="33" t="s">
        <v>48</v>
      </c>
      <c r="J39" s="33" t="s">
        <v>48</v>
      </c>
      <c r="K39" s="33" t="str">
        <f>VLOOKUP(M39,'Complete dataset 2021-22'!M:N,2,FALSE)</f>
        <v>n/a</v>
      </c>
      <c r="L39" s="1"/>
      <c r="M39" s="189" t="str">
        <f t="shared" si="0"/>
        <v>Electricity DistributionRottnest Island AuthorityNetwork &amp; Asset InformationNQR 45Length of overhead distribution line - Long Rural</v>
      </c>
      <c r="N39" s="190" t="str">
        <f t="shared" si="1"/>
        <v>n/a</v>
      </c>
    </row>
    <row r="40" spans="1:14" x14ac:dyDescent="0.35">
      <c r="A40" s="1" t="s">
        <v>12</v>
      </c>
      <c r="B40" s="1" t="s">
        <v>29</v>
      </c>
      <c r="C40" s="1" t="s">
        <v>190</v>
      </c>
      <c r="D40" s="1" t="s">
        <v>203</v>
      </c>
      <c r="E40" s="14" t="s">
        <v>209</v>
      </c>
      <c r="F40" s="33" t="s">
        <v>48</v>
      </c>
      <c r="G40" s="33" t="s">
        <v>48</v>
      </c>
      <c r="H40" s="33" t="s">
        <v>48</v>
      </c>
      <c r="I40" s="33" t="s">
        <v>48</v>
      </c>
      <c r="J40" s="33" t="s">
        <v>48</v>
      </c>
      <c r="K40" s="33" t="str">
        <f>VLOOKUP(M40,'Complete dataset 2021-22'!M:N,2,FALSE)</f>
        <v>n/a</v>
      </c>
      <c r="L40" s="1"/>
      <c r="M40" s="189" t="str">
        <f t="shared" si="0"/>
        <v>Electricity DistributionRottnest Island AuthorityNetwork &amp; Asset InformationNQR 45Length of underground distribution line - CBD</v>
      </c>
      <c r="N40" s="190" t="str">
        <f t="shared" si="1"/>
        <v>n/a</v>
      </c>
    </row>
    <row r="41" spans="1:14" x14ac:dyDescent="0.35">
      <c r="A41" s="1" t="s">
        <v>12</v>
      </c>
      <c r="B41" s="1" t="s">
        <v>29</v>
      </c>
      <c r="C41" s="1" t="s">
        <v>190</v>
      </c>
      <c r="D41" s="1" t="s">
        <v>203</v>
      </c>
      <c r="E41" s="14" t="s">
        <v>210</v>
      </c>
      <c r="F41" s="33" t="s">
        <v>48</v>
      </c>
      <c r="G41" s="33" t="s">
        <v>48</v>
      </c>
      <c r="H41" s="33" t="s">
        <v>48</v>
      </c>
      <c r="I41" s="33" t="s">
        <v>48</v>
      </c>
      <c r="J41" s="33" t="s">
        <v>48</v>
      </c>
      <c r="K41" s="33" t="str">
        <f>VLOOKUP(M41,'Complete dataset 2021-22'!M:N,2,FALSE)</f>
        <v>n/a</v>
      </c>
      <c r="L41" s="1"/>
      <c r="M41" s="189" t="str">
        <f t="shared" si="0"/>
        <v>Electricity DistributionRottnest Island AuthorityNetwork &amp; Asset InformationNQR 45Length of underground distribution line - Urban</v>
      </c>
      <c r="N41" s="190" t="str">
        <f t="shared" si="1"/>
        <v>n/a</v>
      </c>
    </row>
    <row r="42" spans="1:14" x14ac:dyDescent="0.35">
      <c r="A42" s="1" t="s">
        <v>12</v>
      </c>
      <c r="B42" s="1" t="s">
        <v>29</v>
      </c>
      <c r="C42" s="1" t="s">
        <v>190</v>
      </c>
      <c r="D42" s="1" t="s">
        <v>203</v>
      </c>
      <c r="E42" s="14" t="s">
        <v>211</v>
      </c>
      <c r="F42" s="34">
        <v>40.700000000000003</v>
      </c>
      <c r="G42" s="34">
        <v>40.700000000000003</v>
      </c>
      <c r="H42" s="34">
        <v>40.700000000000003</v>
      </c>
      <c r="I42" s="34">
        <v>40.700000000000003</v>
      </c>
      <c r="J42" s="34">
        <v>40.700000000000003</v>
      </c>
      <c r="K42" s="33">
        <f>VLOOKUP(M42,'Complete dataset 2021-22'!M:N,2,FALSE)</f>
        <v>40.700000000000003</v>
      </c>
      <c r="L42" s="1"/>
      <c r="M42" s="189" t="str">
        <f t="shared" si="0"/>
        <v>Electricity DistributionRottnest Island AuthorityNetwork &amp; Asset InformationNQR 45Length of underground distribution line - Short Rural</v>
      </c>
      <c r="N42" s="190">
        <f t="shared" si="1"/>
        <v>40.700000000000003</v>
      </c>
    </row>
    <row r="43" spans="1:14" x14ac:dyDescent="0.35">
      <c r="A43" s="1" t="s">
        <v>12</v>
      </c>
      <c r="B43" s="1" t="s">
        <v>29</v>
      </c>
      <c r="C43" s="1" t="s">
        <v>190</v>
      </c>
      <c r="D43" s="1" t="s">
        <v>203</v>
      </c>
      <c r="E43" s="14" t="s">
        <v>212</v>
      </c>
      <c r="F43" s="33" t="s">
        <v>48</v>
      </c>
      <c r="G43" s="33" t="s">
        <v>48</v>
      </c>
      <c r="H43" s="33" t="s">
        <v>48</v>
      </c>
      <c r="I43" s="33" t="s">
        <v>48</v>
      </c>
      <c r="J43" s="33" t="s">
        <v>48</v>
      </c>
      <c r="K43" s="33" t="str">
        <f>VLOOKUP(M43,'Complete dataset 2021-22'!M:N,2,FALSE)</f>
        <v>n/a</v>
      </c>
      <c r="L43" s="1"/>
      <c r="M43" s="189" t="str">
        <f t="shared" si="0"/>
        <v>Electricity DistributionRottnest Island AuthorityNetwork &amp; Asset InformationNQR 45Length of underground distribution line - Long Rural</v>
      </c>
      <c r="N43" s="190" t="str">
        <f t="shared" si="1"/>
        <v>n/a</v>
      </c>
    </row>
    <row r="44" spans="1:14" x14ac:dyDescent="0.35">
      <c r="A44" s="1" t="s">
        <v>12</v>
      </c>
      <c r="B44" s="1" t="s">
        <v>29</v>
      </c>
      <c r="C44" s="1" t="s">
        <v>190</v>
      </c>
      <c r="D44" s="1" t="s">
        <v>213</v>
      </c>
      <c r="E44" s="14" t="s">
        <v>214</v>
      </c>
      <c r="F44" s="33">
        <v>3</v>
      </c>
      <c r="G44" s="5">
        <v>3</v>
      </c>
      <c r="H44" s="33">
        <v>3</v>
      </c>
      <c r="I44" s="33">
        <v>3</v>
      </c>
      <c r="J44" s="33">
        <v>3</v>
      </c>
      <c r="K44" s="33">
        <f>VLOOKUP(M44,'Complete dataset 2021-22'!M:N,2,FALSE)</f>
        <v>3</v>
      </c>
      <c r="L44" s="1"/>
      <c r="M44" s="189" t="str">
        <f t="shared" si="0"/>
        <v>Electricity DistributionRottnest Island AuthorityNetwork &amp; Asset InformationNQR 46Number of transformers - sub-transmission</v>
      </c>
      <c r="N44" s="190">
        <f t="shared" si="1"/>
        <v>3</v>
      </c>
    </row>
    <row r="45" spans="1:14" x14ac:dyDescent="0.35">
      <c r="A45" s="1" t="s">
        <v>12</v>
      </c>
      <c r="B45" s="1" t="s">
        <v>29</v>
      </c>
      <c r="C45" s="1" t="s">
        <v>190</v>
      </c>
      <c r="D45" s="1" t="s">
        <v>213</v>
      </c>
      <c r="E45" s="14" t="s">
        <v>215</v>
      </c>
      <c r="F45" s="33">
        <v>16</v>
      </c>
      <c r="G45" s="5">
        <v>16</v>
      </c>
      <c r="H45" s="33">
        <v>17</v>
      </c>
      <c r="I45" s="33">
        <v>17</v>
      </c>
      <c r="J45" s="33">
        <v>18</v>
      </c>
      <c r="K45" s="33">
        <f>VLOOKUP(M45,'Complete dataset 2021-22'!M:N,2,FALSE)</f>
        <v>18</v>
      </c>
      <c r="L45" s="1"/>
      <c r="M45" s="189" t="str">
        <f t="shared" si="0"/>
        <v>Electricity DistributionRottnest Island AuthorityNetwork &amp; Asset InformationNQR 46Number of transformers - distribution</v>
      </c>
      <c r="N45" s="190">
        <f t="shared" si="1"/>
        <v>18</v>
      </c>
    </row>
    <row r="46" spans="1:14" x14ac:dyDescent="0.35">
      <c r="A46" s="1" t="s">
        <v>12</v>
      </c>
      <c r="B46" s="1" t="s">
        <v>29</v>
      </c>
      <c r="C46" s="1" t="s">
        <v>190</v>
      </c>
      <c r="D46" s="1" t="s">
        <v>213</v>
      </c>
      <c r="E46" s="14" t="s">
        <v>216</v>
      </c>
      <c r="F46" s="33">
        <v>3</v>
      </c>
      <c r="G46" s="5">
        <v>3</v>
      </c>
      <c r="H46" s="33">
        <v>3</v>
      </c>
      <c r="I46" s="33">
        <v>3</v>
      </c>
      <c r="J46" s="33">
        <v>3</v>
      </c>
      <c r="K46" s="33">
        <f>VLOOKUP(M46,'Complete dataset 2021-22'!M:N,2,FALSE)</f>
        <v>3</v>
      </c>
      <c r="L46" s="1"/>
      <c r="M46" s="189" t="str">
        <f t="shared" si="0"/>
        <v>Electricity DistributionRottnest Island AuthorityNetwork &amp; Asset InformationNQR 46Capacity of transformers (MVA) - sub-transmission</v>
      </c>
      <c r="N46" s="190">
        <f t="shared" si="1"/>
        <v>3</v>
      </c>
    </row>
    <row r="47" spans="1:14" x14ac:dyDescent="0.35">
      <c r="A47" s="1" t="s">
        <v>12</v>
      </c>
      <c r="B47" s="1" t="s">
        <v>29</v>
      </c>
      <c r="C47" s="1" t="s">
        <v>190</v>
      </c>
      <c r="D47" s="1" t="s">
        <v>213</v>
      </c>
      <c r="E47" s="14" t="s">
        <v>217</v>
      </c>
      <c r="F47" s="33">
        <v>4</v>
      </c>
      <c r="G47" s="5">
        <v>4</v>
      </c>
      <c r="H47" s="33">
        <v>5</v>
      </c>
      <c r="I47" s="33">
        <v>5</v>
      </c>
      <c r="J47" s="33">
        <v>6</v>
      </c>
      <c r="K47" s="33">
        <f>VLOOKUP(M47,'Complete dataset 2021-22'!M:N,2,FALSE)</f>
        <v>6</v>
      </c>
      <c r="L47" s="1"/>
      <c r="M47" s="189" t="str">
        <f t="shared" si="0"/>
        <v>Electricity DistributionRottnest Island AuthorityNetwork &amp; Asset InformationNQR 46Capacity of transformers (MVA) - distribution</v>
      </c>
      <c r="N47" s="190">
        <f t="shared" si="1"/>
        <v>6</v>
      </c>
    </row>
    <row r="48" spans="1:14" x14ac:dyDescent="0.35">
      <c r="A48" s="1" t="s">
        <v>12</v>
      </c>
      <c r="B48" s="1" t="s">
        <v>29</v>
      </c>
      <c r="C48" s="1" t="s">
        <v>190</v>
      </c>
      <c r="D48" s="1" t="s">
        <v>218</v>
      </c>
      <c r="E48" s="50" t="s">
        <v>219</v>
      </c>
      <c r="F48" s="32">
        <v>0.2</v>
      </c>
      <c r="G48" s="32">
        <v>0.2</v>
      </c>
      <c r="H48" s="32">
        <v>0.2</v>
      </c>
      <c r="I48" s="32">
        <v>0.2</v>
      </c>
      <c r="J48" s="32">
        <v>0.2</v>
      </c>
      <c r="K48" s="33">
        <f>VLOOKUP(M48,'Complete dataset 2021-22'!M:N,2,FALSE)</f>
        <v>0.4</v>
      </c>
      <c r="L48" s="1"/>
      <c r="M48" s="189" t="str">
        <f t="shared" si="0"/>
        <v>Electricity DistributionRottnest Island AuthorityNetwork &amp; Asset InformationNQR 47Total distribution losses (%)</v>
      </c>
      <c r="N48" s="190">
        <f t="shared" si="1"/>
        <v>0.4</v>
      </c>
    </row>
    <row r="49" spans="1:14" x14ac:dyDescent="0.35">
      <c r="A49" s="1" t="s">
        <v>12</v>
      </c>
      <c r="B49" s="1" t="s">
        <v>29</v>
      </c>
      <c r="C49" s="1" t="s">
        <v>190</v>
      </c>
      <c r="D49" s="1" t="s">
        <v>220</v>
      </c>
      <c r="E49" s="50" t="s">
        <v>221</v>
      </c>
      <c r="F49" s="32">
        <v>45</v>
      </c>
      <c r="G49" s="32">
        <v>45</v>
      </c>
      <c r="H49" s="32">
        <v>45</v>
      </c>
      <c r="I49" s="32">
        <v>45</v>
      </c>
      <c r="J49" s="32">
        <v>45</v>
      </c>
      <c r="K49" s="33">
        <f>VLOOKUP(M49,'Complete dataset 2021-22'!M:N,2,FALSE)</f>
        <v>45</v>
      </c>
      <c r="L49" s="1"/>
      <c r="M49" s="189" t="str">
        <f t="shared" si="0"/>
        <v>Electricity DistributionRottnest Island AuthorityNetwork &amp; Asset InformationNQR 48Size of network service area (sq km)</v>
      </c>
      <c r="N49" s="190">
        <f t="shared" si="1"/>
        <v>45</v>
      </c>
    </row>
    <row r="50" spans="1:14" x14ac:dyDescent="0.35">
      <c r="A50" s="1" t="s">
        <v>12</v>
      </c>
      <c r="B50" s="1" t="s">
        <v>29</v>
      </c>
      <c r="C50" s="1" t="s">
        <v>190</v>
      </c>
      <c r="D50" s="1" t="s">
        <v>222</v>
      </c>
      <c r="E50" s="50" t="s">
        <v>227</v>
      </c>
      <c r="F50" s="40">
        <v>56</v>
      </c>
      <c r="G50" s="40">
        <v>56</v>
      </c>
      <c r="H50" s="40">
        <v>56</v>
      </c>
      <c r="I50" s="40">
        <v>56</v>
      </c>
      <c r="J50" s="40">
        <v>56</v>
      </c>
      <c r="K50" s="33">
        <f>VLOOKUP(M50,'Complete dataset 2021-22'!M:N,2,FALSE)</f>
        <v>56</v>
      </c>
      <c r="L50" s="1"/>
      <c r="M50" s="189" t="str">
        <f t="shared" si="0"/>
        <v>Electricity DistributionRottnest Island AuthorityNetwork &amp; Asset InformationNQR 49Number of poles - Distribution</v>
      </c>
      <c r="N50" s="190">
        <f t="shared" si="1"/>
        <v>56</v>
      </c>
    </row>
    <row r="51" spans="1:14" x14ac:dyDescent="0.35">
      <c r="A51" s="1" t="s">
        <v>12</v>
      </c>
      <c r="B51" s="1" t="s">
        <v>29</v>
      </c>
      <c r="C51" s="1" t="s">
        <v>190</v>
      </c>
      <c r="D51" s="1" t="s">
        <v>224</v>
      </c>
      <c r="E51" s="50" t="s">
        <v>225</v>
      </c>
      <c r="F51" s="32">
        <v>1.5</v>
      </c>
      <c r="G51" s="32">
        <v>1.5</v>
      </c>
      <c r="H51" s="32">
        <v>1.5</v>
      </c>
      <c r="I51" s="32">
        <v>1.5</v>
      </c>
      <c r="J51" s="32">
        <v>1.5</v>
      </c>
      <c r="K51" s="33">
        <f>VLOOKUP(M51,'Complete dataset 2021-22'!M:N,2,FALSE)</f>
        <v>1.3</v>
      </c>
      <c r="L51" s="1"/>
      <c r="M51" s="189" t="str">
        <f t="shared" si="0"/>
        <v>Electricity DistributionRottnest Island AuthorityNetwork &amp; Asset InformationNQR 50Peak demand (MW)</v>
      </c>
      <c r="N51" s="190">
        <f t="shared" si="1"/>
        <v>1.3</v>
      </c>
    </row>
    <row r="52" spans="1:14" x14ac:dyDescent="0.35">
      <c r="A52" s="1" t="s">
        <v>12</v>
      </c>
      <c r="B52" s="1" t="s">
        <v>30</v>
      </c>
      <c r="C52" s="1" t="s">
        <v>190</v>
      </c>
      <c r="D52" s="1" t="s">
        <v>191</v>
      </c>
      <c r="E52" s="14" t="s">
        <v>192</v>
      </c>
      <c r="F52" s="48">
        <v>5520</v>
      </c>
      <c r="G52" s="6">
        <v>5530</v>
      </c>
      <c r="H52" s="48">
        <v>5559</v>
      </c>
      <c r="I52" s="48">
        <v>4916</v>
      </c>
      <c r="J52" s="48">
        <v>5042</v>
      </c>
      <c r="K52" s="33">
        <f>VLOOKUP(M52,'Complete dataset 2021-22'!M:N,2,FALSE)</f>
        <v>5039</v>
      </c>
      <c r="L52" s="1"/>
      <c r="M52" s="189" t="str">
        <f t="shared" si="0"/>
        <v>Electricity DistributionWestern PowerNetwork &amp; Asset InformationNQR 42Number of metered supply points - CBD</v>
      </c>
      <c r="N52" s="190">
        <f t="shared" si="1"/>
        <v>5039</v>
      </c>
    </row>
    <row r="53" spans="1:14" x14ac:dyDescent="0.35">
      <c r="A53" s="1" t="s">
        <v>12</v>
      </c>
      <c r="B53" s="1" t="s">
        <v>30</v>
      </c>
      <c r="C53" s="1" t="s">
        <v>190</v>
      </c>
      <c r="D53" s="1" t="s">
        <v>191</v>
      </c>
      <c r="E53" s="14" t="s">
        <v>193</v>
      </c>
      <c r="F53" s="48">
        <v>770414</v>
      </c>
      <c r="G53" s="6">
        <v>743165</v>
      </c>
      <c r="H53" s="48">
        <v>752124</v>
      </c>
      <c r="I53" s="48">
        <v>737805</v>
      </c>
      <c r="J53" s="48">
        <v>756713</v>
      </c>
      <c r="K53" s="33">
        <f>VLOOKUP(M53,'Complete dataset 2021-22'!M:N,2,FALSE)</f>
        <v>766805</v>
      </c>
      <c r="L53" s="1"/>
      <c r="M53" s="189" t="str">
        <f t="shared" si="0"/>
        <v>Electricity DistributionWestern PowerNetwork &amp; Asset InformationNQR 42Number of metered supply points - Urban</v>
      </c>
      <c r="N53" s="190">
        <f t="shared" si="1"/>
        <v>766805</v>
      </c>
    </row>
    <row r="54" spans="1:14" x14ac:dyDescent="0.35">
      <c r="A54" s="1" t="s">
        <v>12</v>
      </c>
      <c r="B54" s="1" t="s">
        <v>30</v>
      </c>
      <c r="C54" s="1" t="s">
        <v>190</v>
      </c>
      <c r="D54" s="1" t="s">
        <v>191</v>
      </c>
      <c r="E54" s="14" t="s">
        <v>195</v>
      </c>
      <c r="F54" s="48">
        <v>258448</v>
      </c>
      <c r="G54" s="6">
        <v>301371</v>
      </c>
      <c r="H54" s="48">
        <v>302711</v>
      </c>
      <c r="I54" s="48">
        <v>323859</v>
      </c>
      <c r="J54" s="48">
        <v>317013</v>
      </c>
      <c r="K54" s="33">
        <f>VLOOKUP(M54,'Complete dataset 2021-22'!M:N,2,FALSE)</f>
        <v>322822</v>
      </c>
      <c r="L54" s="1"/>
      <c r="M54" s="189" t="str">
        <f t="shared" si="0"/>
        <v>Electricity DistributionWestern PowerNetwork &amp; Asset InformationNQR 42Number of metered supply points - Short Rural</v>
      </c>
      <c r="N54" s="190">
        <f t="shared" si="1"/>
        <v>322822</v>
      </c>
    </row>
    <row r="55" spans="1:14" x14ac:dyDescent="0.35">
      <c r="A55" s="1" t="s">
        <v>12</v>
      </c>
      <c r="B55" s="1" t="s">
        <v>30</v>
      </c>
      <c r="C55" s="1" t="s">
        <v>190</v>
      </c>
      <c r="D55" s="1" t="s">
        <v>191</v>
      </c>
      <c r="E55" s="14" t="s">
        <v>196</v>
      </c>
      <c r="F55" s="48">
        <v>96848</v>
      </c>
      <c r="G55" s="6">
        <v>95282</v>
      </c>
      <c r="H55" s="48">
        <v>95985</v>
      </c>
      <c r="I55" s="48">
        <v>100218</v>
      </c>
      <c r="J55" s="48">
        <v>100998</v>
      </c>
      <c r="K55" s="33">
        <f>VLOOKUP(M55,'Complete dataset 2021-22'!M:N,2,FALSE)</f>
        <v>99196</v>
      </c>
      <c r="L55" s="1"/>
      <c r="M55" s="189" t="str">
        <f t="shared" si="0"/>
        <v>Electricity DistributionWestern PowerNetwork &amp; Asset InformationNQR 42Number of metered supply points - Long Rural</v>
      </c>
      <c r="N55" s="190">
        <f t="shared" si="1"/>
        <v>99196</v>
      </c>
    </row>
    <row r="56" spans="1:14" x14ac:dyDescent="0.35">
      <c r="A56" s="1" t="s">
        <v>12</v>
      </c>
      <c r="B56" s="1" t="s">
        <v>30</v>
      </c>
      <c r="C56" s="1" t="s">
        <v>190</v>
      </c>
      <c r="D56" s="1" t="s">
        <v>197</v>
      </c>
      <c r="E56" s="50" t="s">
        <v>198</v>
      </c>
      <c r="F56" s="66">
        <v>438</v>
      </c>
      <c r="G56" s="66">
        <v>433</v>
      </c>
      <c r="H56" s="170">
        <v>423</v>
      </c>
      <c r="I56" s="170">
        <v>389</v>
      </c>
      <c r="J56" s="170">
        <v>392</v>
      </c>
      <c r="K56" s="33">
        <f>VLOOKUP(M56,'Complete dataset 2021-22'!M:N,2,FALSE)</f>
        <v>394</v>
      </c>
      <c r="L56" s="1"/>
      <c r="M56" s="189" t="str">
        <f t="shared" si="0"/>
        <v>Electricity DistributionWestern PowerNetwork &amp; Asset InformationNQR 43Number of un-metered supply points - CBD</v>
      </c>
      <c r="N56" s="190">
        <f t="shared" si="1"/>
        <v>394</v>
      </c>
    </row>
    <row r="57" spans="1:14" x14ac:dyDescent="0.35">
      <c r="A57" s="1" t="s">
        <v>12</v>
      </c>
      <c r="B57" s="1" t="s">
        <v>30</v>
      </c>
      <c r="C57" s="1" t="s">
        <v>190</v>
      </c>
      <c r="D57" s="1" t="s">
        <v>197</v>
      </c>
      <c r="E57" s="50" t="s">
        <v>199</v>
      </c>
      <c r="F57" s="66">
        <v>10810</v>
      </c>
      <c r="G57" s="66">
        <v>12126</v>
      </c>
      <c r="H57" s="170">
        <v>12644</v>
      </c>
      <c r="I57" s="170">
        <v>12147</v>
      </c>
      <c r="J57" s="170">
        <v>12288</v>
      </c>
      <c r="K57" s="33">
        <f>VLOOKUP(M57,'Complete dataset 2021-22'!M:N,2,FALSE)</f>
        <v>12089</v>
      </c>
      <c r="L57" s="1"/>
      <c r="M57" s="189" t="str">
        <f t="shared" si="0"/>
        <v>Electricity DistributionWestern PowerNetwork &amp; Asset InformationNQR 43Number of un-metered supply points - Urban</v>
      </c>
      <c r="N57" s="190">
        <f t="shared" si="1"/>
        <v>12089</v>
      </c>
    </row>
    <row r="58" spans="1:14" x14ac:dyDescent="0.35">
      <c r="A58" s="1" t="s">
        <v>12</v>
      </c>
      <c r="B58" s="1" t="s">
        <v>30</v>
      </c>
      <c r="C58" s="1" t="s">
        <v>190</v>
      </c>
      <c r="D58" s="1" t="s">
        <v>197</v>
      </c>
      <c r="E58" s="50" t="s">
        <v>200</v>
      </c>
      <c r="F58" s="66">
        <v>3035</v>
      </c>
      <c r="G58" s="66">
        <v>3290</v>
      </c>
      <c r="H58" s="170">
        <v>3370</v>
      </c>
      <c r="I58" s="170">
        <v>4176</v>
      </c>
      <c r="J58" s="170">
        <v>4077</v>
      </c>
      <c r="K58" s="33">
        <f>VLOOKUP(M58,'Complete dataset 2021-22'!M:N,2,FALSE)</f>
        <v>3941</v>
      </c>
      <c r="L58" s="1"/>
      <c r="M58" s="189" t="str">
        <f t="shared" si="0"/>
        <v>Electricity DistributionWestern PowerNetwork &amp; Asset InformationNQR 43Number of un-metered supply points - Short Rural</v>
      </c>
      <c r="N58" s="190">
        <f t="shared" si="1"/>
        <v>3941</v>
      </c>
    </row>
    <row r="59" spans="1:14" x14ac:dyDescent="0.35">
      <c r="A59" s="1" t="s">
        <v>12</v>
      </c>
      <c r="B59" s="1" t="s">
        <v>30</v>
      </c>
      <c r="C59" s="1" t="s">
        <v>190</v>
      </c>
      <c r="D59" s="1" t="s">
        <v>197</v>
      </c>
      <c r="E59" s="50" t="s">
        <v>201</v>
      </c>
      <c r="F59" s="66">
        <v>1002</v>
      </c>
      <c r="G59" s="66">
        <v>1077</v>
      </c>
      <c r="H59" s="170">
        <v>1056</v>
      </c>
      <c r="I59" s="170">
        <v>1098</v>
      </c>
      <c r="J59" s="170">
        <v>1104</v>
      </c>
      <c r="K59" s="33">
        <f>VLOOKUP(M59,'Complete dataset 2021-22'!M:N,2,FALSE)</f>
        <v>911</v>
      </c>
      <c r="L59" s="1"/>
      <c r="M59" s="189" t="str">
        <f t="shared" si="0"/>
        <v>Electricity DistributionWestern PowerNetwork &amp; Asset InformationNQR 43Number of un-metered supply points - Long Rural</v>
      </c>
      <c r="N59" s="190">
        <f t="shared" si="1"/>
        <v>911</v>
      </c>
    </row>
    <row r="60" spans="1:14" x14ac:dyDescent="0.35">
      <c r="A60" s="1" t="s">
        <v>12</v>
      </c>
      <c r="B60" s="1" t="s">
        <v>30</v>
      </c>
      <c r="C60" s="1" t="s">
        <v>190</v>
      </c>
      <c r="D60" s="1" t="s">
        <v>203</v>
      </c>
      <c r="E60" s="14" t="s">
        <v>204</v>
      </c>
      <c r="F60" s="66">
        <v>9.2935161695621923E-2</v>
      </c>
      <c r="G60" s="66">
        <v>0.1</v>
      </c>
      <c r="H60" s="66">
        <v>0</v>
      </c>
      <c r="I60" s="66">
        <v>0</v>
      </c>
      <c r="J60" s="66">
        <v>0</v>
      </c>
      <c r="K60" s="33">
        <f>VLOOKUP(M60,'Complete dataset 2021-22'!M:N,2,FALSE)</f>
        <v>0</v>
      </c>
      <c r="L60" s="1"/>
      <c r="M60" s="189" t="str">
        <f t="shared" si="0"/>
        <v>Electricity DistributionWestern PowerNetwork &amp; Asset InformationNQR 45Length of overhead distribution line - CBD</v>
      </c>
      <c r="N60" s="190">
        <f t="shared" si="1"/>
        <v>0</v>
      </c>
    </row>
    <row r="61" spans="1:14" x14ac:dyDescent="0.35">
      <c r="A61" s="1" t="s">
        <v>12</v>
      </c>
      <c r="B61" s="1" t="s">
        <v>30</v>
      </c>
      <c r="C61" s="1" t="s">
        <v>190</v>
      </c>
      <c r="D61" s="1" t="s">
        <v>203</v>
      </c>
      <c r="E61" s="14" t="s">
        <v>205</v>
      </c>
      <c r="F61" s="66">
        <v>7152.8098764827082</v>
      </c>
      <c r="G61" s="66">
        <v>7949.9</v>
      </c>
      <c r="H61" s="66">
        <v>7925</v>
      </c>
      <c r="I61" s="66">
        <v>6474</v>
      </c>
      <c r="J61" s="66">
        <v>6471</v>
      </c>
      <c r="K61" s="33">
        <f>VLOOKUP(M61,'Complete dataset 2021-22'!M:N,2,FALSE)</f>
        <v>6467</v>
      </c>
      <c r="L61" s="1"/>
      <c r="M61" s="189" t="str">
        <f t="shared" si="0"/>
        <v>Electricity DistributionWestern PowerNetwork &amp; Asset InformationNQR 45Length of overhead distribution line - Urban</v>
      </c>
      <c r="N61" s="190">
        <f t="shared" si="1"/>
        <v>6467</v>
      </c>
    </row>
    <row r="62" spans="1:14" x14ac:dyDescent="0.35">
      <c r="A62" s="1" t="s">
        <v>12</v>
      </c>
      <c r="B62" s="1" t="s">
        <v>30</v>
      </c>
      <c r="C62" s="1" t="s">
        <v>190</v>
      </c>
      <c r="D62" s="1" t="s">
        <v>203</v>
      </c>
      <c r="E62" s="14" t="s">
        <v>206</v>
      </c>
      <c r="F62" s="66">
        <v>11028.345345449847</v>
      </c>
      <c r="G62" s="66">
        <v>11544.6</v>
      </c>
      <c r="H62" s="66">
        <v>11508</v>
      </c>
      <c r="I62" s="66">
        <v>11206</v>
      </c>
      <c r="J62" s="66">
        <v>11021</v>
      </c>
      <c r="K62" s="33">
        <f>VLOOKUP(M62,'Complete dataset 2021-22'!M:N,2,FALSE)</f>
        <v>11098</v>
      </c>
      <c r="L62" s="1"/>
      <c r="M62" s="189" t="str">
        <f t="shared" si="0"/>
        <v>Electricity DistributionWestern PowerNetwork &amp; Asset InformationNQR 45Length of overhead distribution line - Short Rural</v>
      </c>
      <c r="N62" s="190">
        <f t="shared" si="1"/>
        <v>11098</v>
      </c>
    </row>
    <row r="63" spans="1:14" x14ac:dyDescent="0.35">
      <c r="A63" s="1" t="s">
        <v>12</v>
      </c>
      <c r="B63" s="1" t="s">
        <v>30</v>
      </c>
      <c r="C63" s="1" t="s">
        <v>190</v>
      </c>
      <c r="D63" s="1" t="s">
        <v>203</v>
      </c>
      <c r="E63" s="14" t="s">
        <v>207</v>
      </c>
      <c r="F63" s="66">
        <v>49846.551842905756</v>
      </c>
      <c r="G63" s="66">
        <v>48427.7</v>
      </c>
      <c r="H63" s="66">
        <v>48275</v>
      </c>
      <c r="I63" s="66">
        <v>49628</v>
      </c>
      <c r="J63" s="66">
        <v>49631</v>
      </c>
      <c r="K63" s="33">
        <f>VLOOKUP(M63,'Complete dataset 2021-22'!M:N,2,FALSE)</f>
        <v>49387</v>
      </c>
      <c r="L63" s="1"/>
      <c r="M63" s="189" t="str">
        <f t="shared" si="0"/>
        <v>Electricity DistributionWestern PowerNetwork &amp; Asset InformationNQR 45Length of overhead distribution line - Long Rural</v>
      </c>
      <c r="N63" s="190">
        <f t="shared" si="1"/>
        <v>49387</v>
      </c>
    </row>
    <row r="64" spans="1:14" x14ac:dyDescent="0.35">
      <c r="A64" s="1" t="s">
        <v>12</v>
      </c>
      <c r="B64" s="1" t="s">
        <v>30</v>
      </c>
      <c r="C64" s="1" t="s">
        <v>190</v>
      </c>
      <c r="D64" s="1" t="s">
        <v>203</v>
      </c>
      <c r="E64" s="14" t="s">
        <v>209</v>
      </c>
      <c r="F64" s="40">
        <v>218.03090494713192</v>
      </c>
      <c r="G64" s="5">
        <v>227.5</v>
      </c>
      <c r="H64" s="40">
        <v>238</v>
      </c>
      <c r="I64" s="40">
        <v>216</v>
      </c>
      <c r="J64" s="40">
        <v>218</v>
      </c>
      <c r="K64" s="33">
        <f>VLOOKUP(M64,'Complete dataset 2021-22'!M:N,2,FALSE)</f>
        <v>219</v>
      </c>
      <c r="L64" s="1"/>
      <c r="M64" s="189" t="str">
        <f t="shared" si="0"/>
        <v>Electricity DistributionWestern PowerNetwork &amp; Asset InformationNQR 45Length of underground distribution line - CBD</v>
      </c>
      <c r="N64" s="190">
        <f t="shared" si="1"/>
        <v>219</v>
      </c>
    </row>
    <row r="65" spans="1:14" x14ac:dyDescent="0.35">
      <c r="A65" s="1" t="s">
        <v>12</v>
      </c>
      <c r="B65" s="1" t="s">
        <v>30</v>
      </c>
      <c r="C65" s="1" t="s">
        <v>190</v>
      </c>
      <c r="D65" s="1" t="s">
        <v>203</v>
      </c>
      <c r="E65" s="14" t="s">
        <v>210</v>
      </c>
      <c r="F65" s="66">
        <v>15596.555172281545</v>
      </c>
      <c r="G65" s="59">
        <v>15045.3</v>
      </c>
      <c r="H65" s="66">
        <v>15764</v>
      </c>
      <c r="I65" s="66">
        <v>15613</v>
      </c>
      <c r="J65" s="66">
        <v>16278</v>
      </c>
      <c r="K65" s="33">
        <f>VLOOKUP(M65,'Complete dataset 2021-22'!M:N,2,FALSE)</f>
        <v>16554</v>
      </c>
      <c r="L65" s="1"/>
      <c r="M65" s="189" t="str">
        <f t="shared" si="0"/>
        <v>Electricity DistributionWestern PowerNetwork &amp; Asset InformationNQR 45Length of underground distribution line - Urban</v>
      </c>
      <c r="N65" s="190">
        <f t="shared" si="1"/>
        <v>16554</v>
      </c>
    </row>
    <row r="66" spans="1:14" x14ac:dyDescent="0.35">
      <c r="A66" s="1" t="s">
        <v>12</v>
      </c>
      <c r="B66" s="1" t="s">
        <v>30</v>
      </c>
      <c r="C66" s="1" t="s">
        <v>190</v>
      </c>
      <c r="D66" s="1" t="s">
        <v>203</v>
      </c>
      <c r="E66" s="14" t="s">
        <v>211</v>
      </c>
      <c r="F66" s="66">
        <v>7018.0040873874359</v>
      </c>
      <c r="G66" s="59">
        <v>8184.7</v>
      </c>
      <c r="H66" s="66">
        <v>8576</v>
      </c>
      <c r="I66" s="66">
        <v>9170</v>
      </c>
      <c r="J66" s="66">
        <v>8934</v>
      </c>
      <c r="K66" s="33">
        <f>VLOOKUP(M66,'Complete dataset 2021-22'!M:N,2,FALSE)</f>
        <v>9142</v>
      </c>
      <c r="L66" s="1"/>
      <c r="M66" s="189" t="str">
        <f t="shared" si="0"/>
        <v>Electricity DistributionWestern PowerNetwork &amp; Asset InformationNQR 45Length of underground distribution line - Short Rural</v>
      </c>
      <c r="N66" s="190">
        <f t="shared" si="1"/>
        <v>9142</v>
      </c>
    </row>
    <row r="67" spans="1:14" x14ac:dyDescent="0.35">
      <c r="A67" s="1" t="s">
        <v>12</v>
      </c>
      <c r="B67" s="1" t="s">
        <v>30</v>
      </c>
      <c r="C67" s="1" t="s">
        <v>190</v>
      </c>
      <c r="D67" s="1" t="s">
        <v>203</v>
      </c>
      <c r="E67" s="14" t="s">
        <v>212</v>
      </c>
      <c r="F67" s="66">
        <v>3070.30983538388</v>
      </c>
      <c r="G67" s="60">
        <v>3067.5</v>
      </c>
      <c r="H67" s="66">
        <v>3214</v>
      </c>
      <c r="I67" s="66">
        <v>3275</v>
      </c>
      <c r="J67" s="66">
        <v>3308</v>
      </c>
      <c r="K67" s="33">
        <f>VLOOKUP(M67,'Complete dataset 2021-22'!M:N,2,FALSE)</f>
        <v>3191</v>
      </c>
      <c r="L67" s="1"/>
      <c r="M67" s="189" t="str">
        <f t="shared" ref="M67:M117" si="3">A67&amp;B67&amp;C67&amp;D67&amp;E67</f>
        <v>Electricity DistributionWestern PowerNetwork &amp; Asset InformationNQR 45Length of underground distribution line - Long Rural</v>
      </c>
      <c r="N67" s="190">
        <f t="shared" ref="N67:N117" si="4">K67</f>
        <v>3191</v>
      </c>
    </row>
    <row r="68" spans="1:14" x14ac:dyDescent="0.35">
      <c r="A68" s="1" t="s">
        <v>12</v>
      </c>
      <c r="B68" s="1" t="s">
        <v>30</v>
      </c>
      <c r="C68" s="1" t="s">
        <v>190</v>
      </c>
      <c r="D68" s="1" t="s">
        <v>213</v>
      </c>
      <c r="E68" s="14" t="s">
        <v>214</v>
      </c>
      <c r="F68" s="33" t="s">
        <v>48</v>
      </c>
      <c r="G68" s="33" t="s">
        <v>48</v>
      </c>
      <c r="H68" s="33" t="s">
        <v>48</v>
      </c>
      <c r="I68" s="33" t="s">
        <v>48</v>
      </c>
      <c r="J68" s="33" t="s">
        <v>48</v>
      </c>
      <c r="K68" s="33" t="str">
        <f>VLOOKUP(M68,'Complete dataset 2021-22'!M:N,2,FALSE)</f>
        <v>n/a</v>
      </c>
      <c r="L68" s="1"/>
      <c r="M68" s="189" t="str">
        <f t="shared" si="3"/>
        <v>Electricity DistributionWestern PowerNetwork &amp; Asset InformationNQR 46Number of transformers - sub-transmission</v>
      </c>
      <c r="N68" s="190" t="str">
        <f t="shared" si="4"/>
        <v>n/a</v>
      </c>
    </row>
    <row r="69" spans="1:14" x14ac:dyDescent="0.35">
      <c r="A69" s="1" t="s">
        <v>12</v>
      </c>
      <c r="B69" s="1" t="s">
        <v>30</v>
      </c>
      <c r="C69" s="1" t="s">
        <v>190</v>
      </c>
      <c r="D69" s="1" t="s">
        <v>213</v>
      </c>
      <c r="E69" s="14" t="s">
        <v>215</v>
      </c>
      <c r="F69" s="48">
        <v>68560</v>
      </c>
      <c r="G69" s="6">
        <v>69047</v>
      </c>
      <c r="H69" s="48">
        <v>69466</v>
      </c>
      <c r="I69" s="48">
        <v>69761</v>
      </c>
      <c r="J69" s="48">
        <v>69859</v>
      </c>
      <c r="K69" s="33">
        <f>VLOOKUP(M69,'Complete dataset 2021-22'!M:N,2,FALSE)</f>
        <v>69924</v>
      </c>
      <c r="L69" s="1"/>
      <c r="M69" s="189" t="str">
        <f t="shared" si="3"/>
        <v>Electricity DistributionWestern PowerNetwork &amp; Asset InformationNQR 46Number of transformers - distribution</v>
      </c>
      <c r="N69" s="190">
        <f t="shared" si="4"/>
        <v>69924</v>
      </c>
    </row>
    <row r="70" spans="1:14" x14ac:dyDescent="0.35">
      <c r="A70" s="1" t="s">
        <v>12</v>
      </c>
      <c r="B70" s="1" t="s">
        <v>30</v>
      </c>
      <c r="C70" s="1" t="s">
        <v>190</v>
      </c>
      <c r="D70" s="1" t="s">
        <v>213</v>
      </c>
      <c r="E70" s="14" t="s">
        <v>216</v>
      </c>
      <c r="F70" s="33" t="s">
        <v>48</v>
      </c>
      <c r="G70" s="33" t="s">
        <v>48</v>
      </c>
      <c r="H70" s="33" t="s">
        <v>48</v>
      </c>
      <c r="I70" s="33" t="s">
        <v>48</v>
      </c>
      <c r="J70" s="33" t="s">
        <v>48</v>
      </c>
      <c r="K70" s="33" t="str">
        <f>VLOOKUP(M70,'Complete dataset 2021-22'!M:N,2,FALSE)</f>
        <v>n/a</v>
      </c>
      <c r="L70" s="1"/>
      <c r="M70" s="189" t="str">
        <f t="shared" si="3"/>
        <v>Electricity DistributionWestern PowerNetwork &amp; Asset InformationNQR 46Capacity of transformers (MVA) - sub-transmission</v>
      </c>
      <c r="N70" s="190" t="str">
        <f t="shared" si="4"/>
        <v>n/a</v>
      </c>
    </row>
    <row r="71" spans="1:14" x14ac:dyDescent="0.35">
      <c r="A71" s="1" t="s">
        <v>12</v>
      </c>
      <c r="B71" s="1" t="s">
        <v>30</v>
      </c>
      <c r="C71" s="1" t="s">
        <v>190</v>
      </c>
      <c r="D71" s="1" t="s">
        <v>213</v>
      </c>
      <c r="E71" s="14" t="s">
        <v>217</v>
      </c>
      <c r="F71" s="48">
        <v>10104</v>
      </c>
      <c r="G71" s="6">
        <v>10304</v>
      </c>
      <c r="H71" s="48">
        <v>10497</v>
      </c>
      <c r="I71" s="48">
        <v>10624</v>
      </c>
      <c r="J71" s="48">
        <v>10722</v>
      </c>
      <c r="K71" s="33">
        <f>VLOOKUP(M71,'Complete dataset 2021-22'!M:N,2,FALSE)</f>
        <v>10802</v>
      </c>
      <c r="L71" s="1"/>
      <c r="M71" s="189" t="str">
        <f t="shared" si="3"/>
        <v>Electricity DistributionWestern PowerNetwork &amp; Asset InformationNQR 46Capacity of transformers (MVA) - distribution</v>
      </c>
      <c r="N71" s="190">
        <f t="shared" si="4"/>
        <v>10802</v>
      </c>
    </row>
    <row r="72" spans="1:14" x14ac:dyDescent="0.35">
      <c r="A72" s="1" t="s">
        <v>12</v>
      </c>
      <c r="B72" s="1" t="s">
        <v>30</v>
      </c>
      <c r="C72" s="1" t="s">
        <v>190</v>
      </c>
      <c r="D72" s="1" t="s">
        <v>218</v>
      </c>
      <c r="E72" s="50" t="s">
        <v>219</v>
      </c>
      <c r="F72" s="32">
        <v>3.23</v>
      </c>
      <c r="G72" s="32">
        <v>3.85</v>
      </c>
      <c r="H72" s="32">
        <v>3.73</v>
      </c>
      <c r="I72" s="32">
        <v>4.03</v>
      </c>
      <c r="J72" s="32">
        <v>3.54</v>
      </c>
      <c r="K72" s="33">
        <f>VLOOKUP(M72,'Complete dataset 2021-22'!M:N,2,FALSE)</f>
        <v>4.1900000000000004</v>
      </c>
      <c r="L72" s="1"/>
      <c r="M72" s="189" t="str">
        <f t="shared" si="3"/>
        <v>Electricity DistributionWestern PowerNetwork &amp; Asset InformationNQR 47Total distribution losses (%)</v>
      </c>
      <c r="N72" s="190">
        <f t="shared" si="4"/>
        <v>4.1900000000000004</v>
      </c>
    </row>
    <row r="73" spans="1:14" x14ac:dyDescent="0.35">
      <c r="A73" s="1" t="s">
        <v>12</v>
      </c>
      <c r="B73" s="1" t="s">
        <v>30</v>
      </c>
      <c r="C73" s="1" t="s">
        <v>190</v>
      </c>
      <c r="D73" s="1" t="s">
        <v>220</v>
      </c>
      <c r="E73" s="50" t="s">
        <v>221</v>
      </c>
      <c r="F73" s="66">
        <v>255064</v>
      </c>
      <c r="G73" s="66">
        <v>255064</v>
      </c>
      <c r="H73" s="66">
        <v>255064</v>
      </c>
      <c r="I73" s="66">
        <v>255064</v>
      </c>
      <c r="J73" s="66">
        <v>255064</v>
      </c>
      <c r="K73" s="33">
        <f>VLOOKUP(M73,'Complete dataset 2021-22'!M:N,2,FALSE)</f>
        <v>255064</v>
      </c>
      <c r="L73" s="1"/>
      <c r="M73" s="189" t="str">
        <f t="shared" si="3"/>
        <v>Electricity DistributionWestern PowerNetwork &amp; Asset InformationNQR 48Size of network service area (sq km)</v>
      </c>
      <c r="N73" s="190">
        <f t="shared" si="4"/>
        <v>255064</v>
      </c>
    </row>
    <row r="74" spans="1:14" x14ac:dyDescent="0.35">
      <c r="A74" s="1" t="s">
        <v>12</v>
      </c>
      <c r="B74" s="1" t="s">
        <v>30</v>
      </c>
      <c r="C74" s="1" t="s">
        <v>190</v>
      </c>
      <c r="D74" s="1" t="s">
        <v>222</v>
      </c>
      <c r="E74" s="50" t="s">
        <v>223</v>
      </c>
      <c r="F74" s="66">
        <v>778561</v>
      </c>
      <c r="G74" s="66">
        <v>781604</v>
      </c>
      <c r="H74" s="66">
        <v>783971</v>
      </c>
      <c r="I74" s="66">
        <v>825309</v>
      </c>
      <c r="J74" s="66">
        <v>786278</v>
      </c>
      <c r="K74" s="33">
        <f>VLOOKUP(M74,'Complete dataset 2021-22'!M:N,2,FALSE)</f>
        <v>787194</v>
      </c>
      <c r="L74" s="1"/>
      <c r="M74" s="189" t="str">
        <f t="shared" si="3"/>
        <v>Electricity DistributionWestern PowerNetwork &amp; Asset InformationNQR 49Number of poles (Distribution)</v>
      </c>
      <c r="N74" s="190">
        <f t="shared" si="4"/>
        <v>787194</v>
      </c>
    </row>
    <row r="75" spans="1:14" x14ac:dyDescent="0.35">
      <c r="A75" s="1" t="s">
        <v>12</v>
      </c>
      <c r="B75" s="1" t="s">
        <v>30</v>
      </c>
      <c r="C75" s="1" t="s">
        <v>190</v>
      </c>
      <c r="D75" s="1" t="s">
        <v>224</v>
      </c>
      <c r="E75" s="50" t="s">
        <v>225</v>
      </c>
      <c r="F75" s="66">
        <v>2988</v>
      </c>
      <c r="G75" s="66">
        <v>3140</v>
      </c>
      <c r="H75" s="66">
        <v>2753</v>
      </c>
      <c r="I75" s="66">
        <v>3387</v>
      </c>
      <c r="J75" s="66">
        <v>3266</v>
      </c>
      <c r="K75" s="33">
        <f>VLOOKUP(M75,'Complete dataset 2021-22'!M:N,2,FALSE)</f>
        <v>3455</v>
      </c>
      <c r="L75" s="1"/>
      <c r="M75" s="189" t="str">
        <f t="shared" si="3"/>
        <v>Electricity DistributionWestern PowerNetwork &amp; Asset InformationNQR 50Peak demand (MW)</v>
      </c>
      <c r="N75" s="190">
        <f t="shared" si="4"/>
        <v>3455</v>
      </c>
    </row>
    <row r="76" spans="1:14" x14ac:dyDescent="0.35">
      <c r="A76" s="1" t="s">
        <v>32</v>
      </c>
      <c r="B76" s="1" t="s">
        <v>33</v>
      </c>
      <c r="C76" s="3" t="s">
        <v>190</v>
      </c>
      <c r="D76" s="22" t="s">
        <v>228</v>
      </c>
      <c r="E76" s="22" t="s">
        <v>229</v>
      </c>
      <c r="F76" s="82">
        <v>943</v>
      </c>
      <c r="G76" s="82">
        <v>562</v>
      </c>
      <c r="H76" s="82">
        <v>453</v>
      </c>
      <c r="I76" s="82">
        <v>401</v>
      </c>
      <c r="J76" s="82">
        <v>393</v>
      </c>
      <c r="K76" s="33">
        <f>VLOOKUP(M76,'Complete dataset 2021-22'!M:N,2,FALSE)</f>
        <v>475</v>
      </c>
      <c r="M76" s="189" t="str">
        <f t="shared" si="3"/>
        <v>Gas DistributionATCO Gas AustraliaNetwork &amp; Asset InformationD 11Number of leak repairs to LP, MP and HP mains</v>
      </c>
      <c r="N76" s="190">
        <f t="shared" si="4"/>
        <v>475</v>
      </c>
    </row>
    <row r="77" spans="1:14" x14ac:dyDescent="0.35">
      <c r="A77" s="1" t="s">
        <v>32</v>
      </c>
      <c r="B77" s="1" t="s">
        <v>33</v>
      </c>
      <c r="C77" s="3" t="s">
        <v>190</v>
      </c>
      <c r="D77" s="22" t="s">
        <v>231</v>
      </c>
      <c r="E77" s="22" t="s">
        <v>232</v>
      </c>
      <c r="F77" s="99">
        <v>5815</v>
      </c>
      <c r="G77" s="99">
        <v>5776</v>
      </c>
      <c r="H77" s="99">
        <v>6827</v>
      </c>
      <c r="I77" s="99">
        <v>6769</v>
      </c>
      <c r="J77" s="99">
        <v>5977</v>
      </c>
      <c r="K77" s="33">
        <f>VLOOKUP(M77,'Complete dataset 2021-22'!M:N,2,FALSE)</f>
        <v>6429</v>
      </c>
      <c r="L77" s="105"/>
      <c r="M77" s="189" t="str">
        <f t="shared" si="3"/>
        <v>Gas DistributionATCO Gas AustraliaNetwork &amp; Asset InformationD 12Number of leak repairs to LP, MP and HP connections</v>
      </c>
      <c r="N77" s="190">
        <f t="shared" si="4"/>
        <v>6429</v>
      </c>
    </row>
    <row r="78" spans="1:14" x14ac:dyDescent="0.35">
      <c r="A78" s="1" t="s">
        <v>32</v>
      </c>
      <c r="B78" s="1" t="s">
        <v>33</v>
      </c>
      <c r="C78" s="3" t="s">
        <v>190</v>
      </c>
      <c r="D78" s="22" t="s">
        <v>233</v>
      </c>
      <c r="E78" s="22" t="s">
        <v>234</v>
      </c>
      <c r="F78" s="99">
        <v>3415</v>
      </c>
      <c r="G78" s="99">
        <v>1801</v>
      </c>
      <c r="H78" s="99">
        <v>1599</v>
      </c>
      <c r="I78" s="99">
        <v>1268</v>
      </c>
      <c r="J78" s="99">
        <v>1484</v>
      </c>
      <c r="K78" s="33">
        <f>VLOOKUP(M78,'Complete dataset 2021-22'!M:N,2,FALSE)</f>
        <v>1607</v>
      </c>
      <c r="M78" s="189" t="str">
        <f t="shared" si="3"/>
        <v>Gas DistributionATCO Gas AustraliaNetwork &amp; Asset InformationD 13Number of leak repairs to LP, MP and HP meters</v>
      </c>
      <c r="N78" s="190">
        <f t="shared" si="4"/>
        <v>1607</v>
      </c>
    </row>
    <row r="79" spans="1:14" x14ac:dyDescent="0.35">
      <c r="A79" s="1" t="s">
        <v>32</v>
      </c>
      <c r="B79" s="1" t="s">
        <v>47</v>
      </c>
      <c r="C79" s="3" t="s">
        <v>190</v>
      </c>
      <c r="D79" s="22" t="s">
        <v>228</v>
      </c>
      <c r="E79" s="22" t="s">
        <v>229</v>
      </c>
      <c r="F79" s="82">
        <v>1</v>
      </c>
      <c r="G79" s="82">
        <v>1</v>
      </c>
      <c r="H79" s="82">
        <v>0</v>
      </c>
      <c r="I79" s="82">
        <v>1</v>
      </c>
      <c r="J79" s="82">
        <v>0</v>
      </c>
      <c r="K79" s="33">
        <f>VLOOKUP(M79,'Complete dataset 2021-22'!M:N,2,FALSE)</f>
        <v>1</v>
      </c>
      <c r="M79" s="189" t="str">
        <f t="shared" si="3"/>
        <v>Gas DistributionEsperance Power StationNetwork &amp; Asset InformationD 11Number of leak repairs to LP, MP and HP mains</v>
      </c>
      <c r="N79" s="190">
        <f t="shared" si="4"/>
        <v>1</v>
      </c>
    </row>
    <row r="80" spans="1:14" x14ac:dyDescent="0.35">
      <c r="A80" s="1" t="s">
        <v>32</v>
      </c>
      <c r="B80" s="1" t="s">
        <v>47</v>
      </c>
      <c r="C80" s="3" t="s">
        <v>190</v>
      </c>
      <c r="D80" s="22" t="s">
        <v>231</v>
      </c>
      <c r="E80" s="22" t="s">
        <v>232</v>
      </c>
      <c r="F80" s="82">
        <v>1</v>
      </c>
      <c r="G80" s="82">
        <v>0</v>
      </c>
      <c r="H80" s="82">
        <v>0</v>
      </c>
      <c r="I80" s="82">
        <v>1</v>
      </c>
      <c r="J80" s="82">
        <v>0</v>
      </c>
      <c r="K80" s="33">
        <f>VLOOKUP(M80,'Complete dataset 2021-22'!M:N,2,FALSE)</f>
        <v>1</v>
      </c>
      <c r="M80" s="189" t="str">
        <f t="shared" si="3"/>
        <v>Gas DistributionEsperance Power StationNetwork &amp; Asset InformationD 12Number of leak repairs to LP, MP and HP connections</v>
      </c>
      <c r="N80" s="190">
        <f t="shared" si="4"/>
        <v>1</v>
      </c>
    </row>
    <row r="81" spans="1:14" x14ac:dyDescent="0.35">
      <c r="A81" s="1" t="s">
        <v>32</v>
      </c>
      <c r="B81" s="1" t="s">
        <v>47</v>
      </c>
      <c r="C81" s="3" t="s">
        <v>190</v>
      </c>
      <c r="D81" s="22" t="s">
        <v>233</v>
      </c>
      <c r="E81" s="22" t="s">
        <v>234</v>
      </c>
      <c r="F81" s="82">
        <v>3</v>
      </c>
      <c r="G81" s="82">
        <v>6</v>
      </c>
      <c r="H81" s="82">
        <v>6</v>
      </c>
      <c r="I81" s="82">
        <v>2</v>
      </c>
      <c r="J81" s="82">
        <v>2</v>
      </c>
      <c r="K81" s="33">
        <f>VLOOKUP(M81,'Complete dataset 2021-22'!M:N,2,FALSE)</f>
        <v>2</v>
      </c>
      <c r="M81" s="189" t="str">
        <f t="shared" si="3"/>
        <v>Gas DistributionEsperance Power StationNetwork &amp; Asset InformationD 13Number of leak repairs to LP, MP and HP meters</v>
      </c>
      <c r="N81" s="190">
        <f t="shared" si="4"/>
        <v>2</v>
      </c>
    </row>
    <row r="82" spans="1:14" ht="14.25" customHeight="1" x14ac:dyDescent="0.35">
      <c r="A82" s="1" t="s">
        <v>32</v>
      </c>
      <c r="B82" s="1" t="s">
        <v>49</v>
      </c>
      <c r="C82" s="3" t="s">
        <v>190</v>
      </c>
      <c r="D82" s="22" t="s">
        <v>228</v>
      </c>
      <c r="E82" s="22" t="s">
        <v>229</v>
      </c>
      <c r="F82" s="82">
        <v>11</v>
      </c>
      <c r="G82" s="82">
        <v>1</v>
      </c>
      <c r="H82" s="82">
        <v>15</v>
      </c>
      <c r="I82" s="82">
        <v>2</v>
      </c>
      <c r="J82" s="82">
        <v>0</v>
      </c>
      <c r="K82" s="33">
        <f>VLOOKUP(M82,'Complete dataset 2021-22'!M:N,2,FALSE)</f>
        <v>3</v>
      </c>
      <c r="M82" s="189" t="str">
        <f t="shared" si="3"/>
        <v>Gas DistributionWesfarmers Kleenheat GasNetwork &amp; Asset InformationD 11Number of leak repairs to LP, MP and HP mains</v>
      </c>
      <c r="N82" s="190">
        <f t="shared" si="4"/>
        <v>3</v>
      </c>
    </row>
    <row r="83" spans="1:14" ht="14.25" customHeight="1" x14ac:dyDescent="0.35">
      <c r="A83" s="1" t="s">
        <v>32</v>
      </c>
      <c r="B83" s="1" t="s">
        <v>49</v>
      </c>
      <c r="C83" s="3" t="s">
        <v>190</v>
      </c>
      <c r="D83" s="22" t="s">
        <v>231</v>
      </c>
      <c r="E83" s="22" t="s">
        <v>232</v>
      </c>
      <c r="F83" s="82">
        <v>25</v>
      </c>
      <c r="G83" s="82">
        <v>4</v>
      </c>
      <c r="H83" s="82">
        <v>13</v>
      </c>
      <c r="I83" s="82">
        <v>3</v>
      </c>
      <c r="J83" s="82">
        <v>8</v>
      </c>
      <c r="K83" s="33">
        <f>VLOOKUP(M83,'Complete dataset 2021-22'!M:N,2,FALSE)</f>
        <v>6</v>
      </c>
      <c r="M83" s="189" t="str">
        <f t="shared" si="3"/>
        <v>Gas DistributionWesfarmers Kleenheat GasNetwork &amp; Asset InformationD 12Number of leak repairs to LP, MP and HP connections</v>
      </c>
      <c r="N83" s="190">
        <f t="shared" si="4"/>
        <v>6</v>
      </c>
    </row>
    <row r="84" spans="1:14" ht="14.25" customHeight="1" x14ac:dyDescent="0.35">
      <c r="A84" s="1" t="s">
        <v>32</v>
      </c>
      <c r="B84" s="1" t="s">
        <v>49</v>
      </c>
      <c r="C84" s="3" t="s">
        <v>190</v>
      </c>
      <c r="D84" s="22" t="s">
        <v>233</v>
      </c>
      <c r="E84" s="22" t="s">
        <v>234</v>
      </c>
      <c r="F84" s="82">
        <v>1</v>
      </c>
      <c r="G84" s="82">
        <v>5</v>
      </c>
      <c r="H84" s="82">
        <v>4</v>
      </c>
      <c r="I84" s="82">
        <v>0</v>
      </c>
      <c r="J84" s="82">
        <v>4</v>
      </c>
      <c r="K84" s="33">
        <f>VLOOKUP(M84,'Complete dataset 2021-22'!M:N,2,FALSE)</f>
        <v>26</v>
      </c>
      <c r="M84" s="189" t="str">
        <f t="shared" si="3"/>
        <v>Gas DistributionWesfarmers Kleenheat GasNetwork &amp; Asset InformationD 13Number of leak repairs to LP, MP and HP meters</v>
      </c>
      <c r="N84" s="190">
        <f t="shared" si="4"/>
        <v>26</v>
      </c>
    </row>
    <row r="85" spans="1:14" x14ac:dyDescent="0.35">
      <c r="A85" s="1" t="s">
        <v>32</v>
      </c>
      <c r="B85" s="1" t="s">
        <v>33</v>
      </c>
      <c r="C85" s="1" t="s">
        <v>114</v>
      </c>
      <c r="E85" s="84" t="s">
        <v>235</v>
      </c>
      <c r="F85" s="162">
        <v>3662.2</v>
      </c>
      <c r="G85" s="162">
        <v>3629.3</v>
      </c>
      <c r="H85" s="162">
        <v>3611.4</v>
      </c>
      <c r="I85" s="162">
        <v>3608.8</v>
      </c>
      <c r="J85" s="162">
        <v>3594.7</v>
      </c>
      <c r="K85" s="33" t="str">
        <f>VLOOKUP(M85,'Complete dataset 2021-22'!M:N,2,FALSE)</f>
        <v>3612,2</v>
      </c>
      <c r="M85" s="189" t="str">
        <f t="shared" si="3"/>
        <v>Gas DistributionATCO Gas AustraliaNetwork ReliabilityLength of in-service distribution mains by operating pressure (km) - Low Pressure</v>
      </c>
      <c r="N85" s="190" t="str">
        <f t="shared" si="4"/>
        <v>3612,2</v>
      </c>
    </row>
    <row r="86" spans="1:14" x14ac:dyDescent="0.35">
      <c r="A86" s="1" t="s">
        <v>32</v>
      </c>
      <c r="B86" s="1" t="s">
        <v>33</v>
      </c>
      <c r="C86" s="1" t="s">
        <v>114</v>
      </c>
      <c r="E86" s="84" t="s">
        <v>237</v>
      </c>
      <c r="F86" s="162">
        <v>9502.4</v>
      </c>
      <c r="G86" s="162">
        <v>9437.2000000000007</v>
      </c>
      <c r="H86" s="162">
        <v>9482.7999999999993</v>
      </c>
      <c r="I86" s="162">
        <v>9563.2000000000007</v>
      </c>
      <c r="J86" s="162">
        <v>9665.4</v>
      </c>
      <c r="K86" s="33">
        <f>VLOOKUP(M86,'Complete dataset 2021-22'!M:N,2,FALSE)</f>
        <v>9760.5</v>
      </c>
      <c r="M86" s="189" t="str">
        <f t="shared" si="3"/>
        <v>Gas DistributionATCO Gas AustraliaNetwork ReliabilityLength of in-service distribution mains by operating pressure (km) - Medium Pressure</v>
      </c>
      <c r="N86" s="190">
        <f t="shared" si="4"/>
        <v>9760.5</v>
      </c>
    </row>
    <row r="87" spans="1:14" x14ac:dyDescent="0.35">
      <c r="A87" s="1" t="s">
        <v>32</v>
      </c>
      <c r="B87" s="1" t="s">
        <v>33</v>
      </c>
      <c r="C87" s="1" t="s">
        <v>114</v>
      </c>
      <c r="E87" s="84" t="s">
        <v>238</v>
      </c>
      <c r="F87" s="162">
        <v>961.8</v>
      </c>
      <c r="G87" s="162">
        <v>1143.9000000000001</v>
      </c>
      <c r="H87" s="162">
        <v>1207.7</v>
      </c>
      <c r="I87" s="162">
        <v>1214</v>
      </c>
      <c r="J87" s="162">
        <v>1218.8</v>
      </c>
      <c r="K87" s="33">
        <f>VLOOKUP(M87,'Complete dataset 2021-22'!M:N,2,FALSE)</f>
        <v>1226.2</v>
      </c>
      <c r="M87" s="189" t="str">
        <f t="shared" si="3"/>
        <v>Gas DistributionATCO Gas AustraliaNetwork ReliabilityLength of in-service distribution mains by operating pressure (km) - High Pressure</v>
      </c>
      <c r="N87" s="190">
        <f t="shared" si="4"/>
        <v>1226.2</v>
      </c>
    </row>
    <row r="88" spans="1:14" x14ac:dyDescent="0.35">
      <c r="A88" s="1" t="s">
        <v>32</v>
      </c>
      <c r="B88" s="83" t="s">
        <v>47</v>
      </c>
      <c r="C88" s="1" t="s">
        <v>114</v>
      </c>
      <c r="E88" s="84" t="s">
        <v>235</v>
      </c>
      <c r="F88" s="85">
        <v>0</v>
      </c>
      <c r="G88" s="85">
        <v>0</v>
      </c>
      <c r="H88" s="85">
        <v>0</v>
      </c>
      <c r="I88" s="85">
        <v>0</v>
      </c>
      <c r="J88" s="85">
        <v>0</v>
      </c>
      <c r="K88" s="33">
        <f>VLOOKUP(M88,'Complete dataset 2021-22'!M:N,2,FALSE)</f>
        <v>0</v>
      </c>
      <c r="M88" s="189" t="str">
        <f t="shared" si="3"/>
        <v>Gas DistributionEsperance Power StationNetwork ReliabilityLength of in-service distribution mains by operating pressure (km) - Low Pressure</v>
      </c>
      <c r="N88" s="190">
        <f t="shared" si="4"/>
        <v>0</v>
      </c>
    </row>
    <row r="89" spans="1:14" x14ac:dyDescent="0.35">
      <c r="A89" s="1" t="s">
        <v>32</v>
      </c>
      <c r="B89" s="83" t="s">
        <v>47</v>
      </c>
      <c r="C89" s="1" t="s">
        <v>114</v>
      </c>
      <c r="E89" s="84" t="s">
        <v>237</v>
      </c>
      <c r="F89" s="85">
        <v>35.200000000000003</v>
      </c>
      <c r="G89" s="85">
        <v>35.200000000000003</v>
      </c>
      <c r="H89" s="85">
        <v>35.200000000000003</v>
      </c>
      <c r="I89" s="85">
        <v>35.200000000000003</v>
      </c>
      <c r="J89" s="85">
        <v>36</v>
      </c>
      <c r="K89" s="33">
        <f>VLOOKUP(M89,'Complete dataset 2021-22'!M:N,2,FALSE)</f>
        <v>36</v>
      </c>
      <c r="M89" s="189" t="str">
        <f t="shared" si="3"/>
        <v>Gas DistributionEsperance Power StationNetwork ReliabilityLength of in-service distribution mains by operating pressure (km) - Medium Pressure</v>
      </c>
      <c r="N89" s="190">
        <f t="shared" si="4"/>
        <v>36</v>
      </c>
    </row>
    <row r="90" spans="1:14" x14ac:dyDescent="0.35">
      <c r="A90" s="1" t="s">
        <v>32</v>
      </c>
      <c r="B90" s="83" t="s">
        <v>47</v>
      </c>
      <c r="C90" s="1" t="s">
        <v>114</v>
      </c>
      <c r="E90" s="84" t="s">
        <v>238</v>
      </c>
      <c r="F90" s="85">
        <v>0</v>
      </c>
      <c r="G90" s="85">
        <v>0</v>
      </c>
      <c r="H90" s="85">
        <v>0</v>
      </c>
      <c r="I90" s="85">
        <v>0</v>
      </c>
      <c r="J90" s="85">
        <v>0</v>
      </c>
      <c r="K90" s="33">
        <f>VLOOKUP(M90,'Complete dataset 2021-22'!M:N,2,FALSE)</f>
        <v>0</v>
      </c>
      <c r="M90" s="189" t="str">
        <f t="shared" si="3"/>
        <v>Gas DistributionEsperance Power StationNetwork ReliabilityLength of in-service distribution mains by operating pressure (km) - High Pressure</v>
      </c>
      <c r="N90" s="190">
        <f t="shared" si="4"/>
        <v>0</v>
      </c>
    </row>
    <row r="91" spans="1:14" x14ac:dyDescent="0.35">
      <c r="A91" s="1" t="s">
        <v>32</v>
      </c>
      <c r="B91" s="83" t="s">
        <v>49</v>
      </c>
      <c r="C91" s="1" t="s">
        <v>114</v>
      </c>
      <c r="E91" s="84" t="s">
        <v>235</v>
      </c>
      <c r="F91" s="85">
        <v>0</v>
      </c>
      <c r="G91" s="85">
        <v>0</v>
      </c>
      <c r="H91" s="85">
        <v>0</v>
      </c>
      <c r="I91" s="85">
        <v>0</v>
      </c>
      <c r="J91" s="85">
        <v>0</v>
      </c>
      <c r="K91" s="33">
        <f>VLOOKUP(M91,'Complete dataset 2021-22'!M:N,2,FALSE)</f>
        <v>0</v>
      </c>
      <c r="M91" s="189" t="str">
        <f t="shared" si="3"/>
        <v>Gas DistributionWesfarmers Kleenheat GasNetwork ReliabilityLength of in-service distribution mains by operating pressure (km) - Low Pressure</v>
      </c>
      <c r="N91" s="190">
        <f t="shared" si="4"/>
        <v>0</v>
      </c>
    </row>
    <row r="92" spans="1:14" x14ac:dyDescent="0.35">
      <c r="A92" s="1" t="s">
        <v>32</v>
      </c>
      <c r="B92" s="83" t="s">
        <v>49</v>
      </c>
      <c r="C92" s="1" t="s">
        <v>114</v>
      </c>
      <c r="E92" s="84" t="s">
        <v>237</v>
      </c>
      <c r="F92" s="85">
        <v>37.9</v>
      </c>
      <c r="G92" s="85">
        <v>41.6</v>
      </c>
      <c r="H92" s="85">
        <v>42.3</v>
      </c>
      <c r="I92" s="85">
        <v>42.3</v>
      </c>
      <c r="J92" s="85">
        <v>42.3</v>
      </c>
      <c r="K92" s="33">
        <f>VLOOKUP(M92,'Complete dataset 2021-22'!M:N,2,FALSE)</f>
        <v>42.8</v>
      </c>
      <c r="M92" s="189" t="str">
        <f t="shared" si="3"/>
        <v>Gas DistributionWesfarmers Kleenheat GasNetwork ReliabilityLength of in-service distribution mains by operating pressure (km) - Medium Pressure</v>
      </c>
      <c r="N92" s="190">
        <f t="shared" si="4"/>
        <v>42.8</v>
      </c>
    </row>
    <row r="93" spans="1:14" x14ac:dyDescent="0.35">
      <c r="A93" s="1" t="s">
        <v>32</v>
      </c>
      <c r="B93" s="83" t="s">
        <v>49</v>
      </c>
      <c r="C93" s="1" t="s">
        <v>114</v>
      </c>
      <c r="E93" s="84" t="s">
        <v>238</v>
      </c>
      <c r="F93" s="85">
        <v>0</v>
      </c>
      <c r="G93" s="85">
        <v>0</v>
      </c>
      <c r="H93" s="85">
        <v>0</v>
      </c>
      <c r="I93" s="85">
        <v>0</v>
      </c>
      <c r="J93" s="85">
        <v>0</v>
      </c>
      <c r="K93" s="33">
        <f>VLOOKUP(M93,'Complete dataset 2021-22'!M:N,2,FALSE)</f>
        <v>0</v>
      </c>
      <c r="M93" s="189" t="str">
        <f t="shared" si="3"/>
        <v>Gas DistributionWesfarmers Kleenheat GasNetwork ReliabilityLength of in-service distribution mains by operating pressure (km) - High Pressure</v>
      </c>
      <c r="N93" s="190">
        <f t="shared" si="4"/>
        <v>0</v>
      </c>
    </row>
    <row r="94" spans="1:14" x14ac:dyDescent="0.35">
      <c r="A94" s="1" t="s">
        <v>12</v>
      </c>
      <c r="B94" s="1" t="s">
        <v>251</v>
      </c>
      <c r="C94" s="1" t="s">
        <v>190</v>
      </c>
      <c r="D94" s="1" t="s">
        <v>191</v>
      </c>
      <c r="E94" s="14" t="s">
        <v>192</v>
      </c>
      <c r="F94" s="48" t="s">
        <v>48</v>
      </c>
      <c r="G94" s="48" t="s">
        <v>48</v>
      </c>
      <c r="H94" s="48" t="s">
        <v>48</v>
      </c>
      <c r="I94" s="48" t="s">
        <v>48</v>
      </c>
      <c r="J94" s="48" t="s">
        <v>48</v>
      </c>
      <c r="K94" s="33" t="str">
        <f>VLOOKUP(M94,'Complete dataset 2021-22'!M:N,2,FALSE)</f>
        <v>n/a</v>
      </c>
      <c r="L94" s="1"/>
      <c r="M94" s="189" t="str">
        <f t="shared" si="3"/>
        <v>Electricity DistributionPeel Renewable Energy Pty Ltd Network &amp; Asset InformationNQR 42Number of metered supply points - CBD</v>
      </c>
      <c r="N94" s="190" t="str">
        <f t="shared" si="4"/>
        <v>n/a</v>
      </c>
    </row>
    <row r="95" spans="1:14" x14ac:dyDescent="0.35">
      <c r="A95" s="1" t="s">
        <v>12</v>
      </c>
      <c r="B95" s="1" t="s">
        <v>251</v>
      </c>
      <c r="C95" s="1" t="s">
        <v>190</v>
      </c>
      <c r="D95" s="1" t="s">
        <v>191</v>
      </c>
      <c r="E95" s="14" t="s">
        <v>193</v>
      </c>
      <c r="F95" s="48" t="s">
        <v>48</v>
      </c>
      <c r="G95" s="48" t="s">
        <v>48</v>
      </c>
      <c r="H95" s="48" t="s">
        <v>48</v>
      </c>
      <c r="I95" s="48" t="s">
        <v>48</v>
      </c>
      <c r="J95" s="48">
        <v>3</v>
      </c>
      <c r="K95" s="33">
        <f>VLOOKUP(M95,'Complete dataset 2021-22'!M:N,2,FALSE)</f>
        <v>6</v>
      </c>
      <c r="L95" s="1"/>
      <c r="M95" s="189" t="str">
        <f t="shared" si="3"/>
        <v>Electricity DistributionPeel Renewable Energy Pty Ltd Network &amp; Asset InformationNQR 42Number of metered supply points - Urban</v>
      </c>
      <c r="N95" s="190">
        <f t="shared" si="4"/>
        <v>6</v>
      </c>
    </row>
    <row r="96" spans="1:14" x14ac:dyDescent="0.35">
      <c r="A96" s="1" t="s">
        <v>12</v>
      </c>
      <c r="B96" s="1" t="s">
        <v>251</v>
      </c>
      <c r="C96" s="1" t="s">
        <v>190</v>
      </c>
      <c r="D96" s="1" t="s">
        <v>191</v>
      </c>
      <c r="E96" s="14" t="s">
        <v>195</v>
      </c>
      <c r="F96" s="48" t="s">
        <v>48</v>
      </c>
      <c r="G96" s="48" t="s">
        <v>48</v>
      </c>
      <c r="H96" s="48" t="s">
        <v>48</v>
      </c>
      <c r="I96" s="48" t="s">
        <v>48</v>
      </c>
      <c r="J96" s="48" t="s">
        <v>48</v>
      </c>
      <c r="K96" s="33" t="str">
        <f>VLOOKUP(M96,'Complete dataset 2021-22'!M:N,2,FALSE)</f>
        <v>n/a</v>
      </c>
      <c r="L96" s="1"/>
      <c r="M96" s="189" t="str">
        <f t="shared" si="3"/>
        <v>Electricity DistributionPeel Renewable Energy Pty Ltd Network &amp; Asset InformationNQR 42Number of metered supply points - Short Rural</v>
      </c>
      <c r="N96" s="190" t="str">
        <f t="shared" si="4"/>
        <v>n/a</v>
      </c>
    </row>
    <row r="97" spans="1:14" x14ac:dyDescent="0.35">
      <c r="A97" s="1" t="s">
        <v>12</v>
      </c>
      <c r="B97" s="1" t="s">
        <v>251</v>
      </c>
      <c r="C97" s="1" t="s">
        <v>190</v>
      </c>
      <c r="D97" s="1" t="s">
        <v>191</v>
      </c>
      <c r="E97" s="14" t="s">
        <v>196</v>
      </c>
      <c r="F97" s="48" t="s">
        <v>48</v>
      </c>
      <c r="G97" s="48" t="s">
        <v>48</v>
      </c>
      <c r="H97" s="48" t="s">
        <v>48</v>
      </c>
      <c r="I97" s="48" t="s">
        <v>48</v>
      </c>
      <c r="J97" s="48" t="s">
        <v>48</v>
      </c>
      <c r="K97" s="33" t="str">
        <f>VLOOKUP(M97,'Complete dataset 2021-22'!M:N,2,FALSE)</f>
        <v>n/a</v>
      </c>
      <c r="L97" s="1"/>
      <c r="M97" s="189" t="str">
        <f t="shared" si="3"/>
        <v>Electricity DistributionPeel Renewable Energy Pty Ltd Network &amp; Asset InformationNQR 42Number of metered supply points - Long Rural</v>
      </c>
      <c r="N97" s="190" t="str">
        <f t="shared" si="4"/>
        <v>n/a</v>
      </c>
    </row>
    <row r="98" spans="1:14" x14ac:dyDescent="0.35">
      <c r="A98" s="1" t="s">
        <v>12</v>
      </c>
      <c r="B98" s="1" t="s">
        <v>251</v>
      </c>
      <c r="C98" s="1" t="s">
        <v>190</v>
      </c>
      <c r="D98" s="1" t="s">
        <v>197</v>
      </c>
      <c r="E98" s="14" t="s">
        <v>198</v>
      </c>
      <c r="F98" s="48" t="s">
        <v>48</v>
      </c>
      <c r="G98" s="48" t="s">
        <v>48</v>
      </c>
      <c r="H98" s="48" t="s">
        <v>48</v>
      </c>
      <c r="I98" s="48" t="s">
        <v>48</v>
      </c>
      <c r="J98" s="170" t="s">
        <v>48</v>
      </c>
      <c r="K98" s="33" t="str">
        <f>VLOOKUP(M98,'Complete dataset 2021-22'!M:N,2,FALSE)</f>
        <v>n/a</v>
      </c>
      <c r="L98" s="1"/>
      <c r="M98" s="189" t="str">
        <f t="shared" si="3"/>
        <v>Electricity DistributionPeel Renewable Energy Pty Ltd Network &amp; Asset InformationNQR 43Number of un-metered supply points - CBD</v>
      </c>
      <c r="N98" s="190" t="str">
        <f t="shared" si="4"/>
        <v>n/a</v>
      </c>
    </row>
    <row r="99" spans="1:14" x14ac:dyDescent="0.35">
      <c r="A99" s="1" t="s">
        <v>12</v>
      </c>
      <c r="B99" s="1" t="s">
        <v>251</v>
      </c>
      <c r="C99" s="1" t="s">
        <v>190</v>
      </c>
      <c r="D99" s="1" t="s">
        <v>197</v>
      </c>
      <c r="E99" s="14" t="s">
        <v>199</v>
      </c>
      <c r="F99" s="48" t="s">
        <v>48</v>
      </c>
      <c r="G99" s="48" t="s">
        <v>48</v>
      </c>
      <c r="H99" s="48" t="s">
        <v>48</v>
      </c>
      <c r="I99" s="48" t="s">
        <v>48</v>
      </c>
      <c r="J99" s="170">
        <v>2</v>
      </c>
      <c r="K99" s="33">
        <f>VLOOKUP(M99,'Complete dataset 2021-22'!M:N,2,FALSE)</f>
        <v>2</v>
      </c>
      <c r="L99" s="1"/>
      <c r="M99" s="189" t="str">
        <f t="shared" si="3"/>
        <v>Electricity DistributionPeel Renewable Energy Pty Ltd Network &amp; Asset InformationNQR 43Number of un-metered supply points - Urban</v>
      </c>
      <c r="N99" s="190">
        <f t="shared" si="4"/>
        <v>2</v>
      </c>
    </row>
    <row r="100" spans="1:14" x14ac:dyDescent="0.35">
      <c r="A100" s="1" t="s">
        <v>12</v>
      </c>
      <c r="B100" s="1" t="s">
        <v>251</v>
      </c>
      <c r="C100" s="1" t="s">
        <v>190</v>
      </c>
      <c r="D100" s="1" t="s">
        <v>197</v>
      </c>
      <c r="E100" s="14" t="s">
        <v>200</v>
      </c>
      <c r="F100" s="48" t="s">
        <v>48</v>
      </c>
      <c r="G100" s="48" t="s">
        <v>48</v>
      </c>
      <c r="H100" s="48" t="s">
        <v>48</v>
      </c>
      <c r="I100" s="48" t="s">
        <v>48</v>
      </c>
      <c r="J100" s="170" t="s">
        <v>48</v>
      </c>
      <c r="K100" s="33" t="str">
        <f>VLOOKUP(M100,'Complete dataset 2021-22'!M:N,2,FALSE)</f>
        <v>n/a</v>
      </c>
      <c r="L100" s="1"/>
      <c r="M100" s="189" t="str">
        <f t="shared" si="3"/>
        <v>Electricity DistributionPeel Renewable Energy Pty Ltd Network &amp; Asset InformationNQR 43Number of un-metered supply points - Short Rural</v>
      </c>
      <c r="N100" s="190" t="str">
        <f t="shared" si="4"/>
        <v>n/a</v>
      </c>
    </row>
    <row r="101" spans="1:14" x14ac:dyDescent="0.35">
      <c r="A101" s="1" t="s">
        <v>12</v>
      </c>
      <c r="B101" s="1" t="s">
        <v>251</v>
      </c>
      <c r="C101" s="1" t="s">
        <v>190</v>
      </c>
      <c r="D101" s="1" t="s">
        <v>197</v>
      </c>
      <c r="E101" s="14" t="s">
        <v>201</v>
      </c>
      <c r="F101" s="48" t="s">
        <v>48</v>
      </c>
      <c r="G101" s="48" t="s">
        <v>48</v>
      </c>
      <c r="H101" s="48" t="s">
        <v>48</v>
      </c>
      <c r="I101" s="48" t="s">
        <v>48</v>
      </c>
      <c r="J101" s="170" t="s">
        <v>48</v>
      </c>
      <c r="K101" s="33" t="str">
        <f>VLOOKUP(M101,'Complete dataset 2021-22'!M:N,2,FALSE)</f>
        <v>n/a</v>
      </c>
      <c r="L101" s="1"/>
      <c r="M101" s="189" t="str">
        <f t="shared" si="3"/>
        <v>Electricity DistributionPeel Renewable Energy Pty Ltd Network &amp; Asset InformationNQR 43Number of un-metered supply points - Long Rural</v>
      </c>
      <c r="N101" s="190" t="str">
        <f t="shared" si="4"/>
        <v>n/a</v>
      </c>
    </row>
    <row r="102" spans="1:14" x14ac:dyDescent="0.35">
      <c r="A102" s="1" t="s">
        <v>12</v>
      </c>
      <c r="B102" s="1" t="s">
        <v>251</v>
      </c>
      <c r="C102" s="1" t="s">
        <v>190</v>
      </c>
      <c r="D102" s="1" t="s">
        <v>203</v>
      </c>
      <c r="E102" s="14" t="s">
        <v>204</v>
      </c>
      <c r="F102" s="48" t="s">
        <v>48</v>
      </c>
      <c r="G102" s="48" t="s">
        <v>48</v>
      </c>
      <c r="H102" s="48" t="s">
        <v>48</v>
      </c>
      <c r="I102" s="48" t="s">
        <v>48</v>
      </c>
      <c r="J102" s="66" t="s">
        <v>48</v>
      </c>
      <c r="K102" s="33" t="str">
        <f>VLOOKUP(M102,'Complete dataset 2021-22'!M:N,2,FALSE)</f>
        <v>n/a</v>
      </c>
      <c r="L102" s="1"/>
      <c r="M102" s="189" t="str">
        <f t="shared" si="3"/>
        <v>Electricity DistributionPeel Renewable Energy Pty Ltd Network &amp; Asset InformationNQR 45Length of overhead distribution line - CBD</v>
      </c>
      <c r="N102" s="190" t="str">
        <f t="shared" si="4"/>
        <v>n/a</v>
      </c>
    </row>
    <row r="103" spans="1:14" x14ac:dyDescent="0.35">
      <c r="A103" s="1" t="s">
        <v>12</v>
      </c>
      <c r="B103" s="1" t="s">
        <v>251</v>
      </c>
      <c r="C103" s="1" t="s">
        <v>190</v>
      </c>
      <c r="D103" s="1" t="s">
        <v>203</v>
      </c>
      <c r="E103" s="14" t="s">
        <v>205</v>
      </c>
      <c r="F103" s="48" t="s">
        <v>48</v>
      </c>
      <c r="G103" s="48" t="s">
        <v>48</v>
      </c>
      <c r="H103" s="48" t="s">
        <v>48</v>
      </c>
      <c r="I103" s="48" t="s">
        <v>48</v>
      </c>
      <c r="J103" s="66" t="s">
        <v>48</v>
      </c>
      <c r="K103" s="33" t="str">
        <f>VLOOKUP(M103,'Complete dataset 2021-22'!M:N,2,FALSE)</f>
        <v>n/a</v>
      </c>
      <c r="L103" s="1"/>
      <c r="M103" s="189" t="str">
        <f t="shared" si="3"/>
        <v>Electricity DistributionPeel Renewable Energy Pty Ltd Network &amp; Asset InformationNQR 45Length of overhead distribution line - Urban</v>
      </c>
      <c r="N103" s="190" t="str">
        <f t="shared" si="4"/>
        <v>n/a</v>
      </c>
    </row>
    <row r="104" spans="1:14" x14ac:dyDescent="0.35">
      <c r="A104" s="1" t="s">
        <v>12</v>
      </c>
      <c r="B104" s="1" t="s">
        <v>251</v>
      </c>
      <c r="C104" s="1" t="s">
        <v>190</v>
      </c>
      <c r="D104" s="1" t="s">
        <v>203</v>
      </c>
      <c r="E104" s="14" t="s">
        <v>206</v>
      </c>
      <c r="F104" s="48" t="s">
        <v>48</v>
      </c>
      <c r="G104" s="48" t="s">
        <v>48</v>
      </c>
      <c r="H104" s="48" t="s">
        <v>48</v>
      </c>
      <c r="I104" s="48" t="s">
        <v>48</v>
      </c>
      <c r="J104" s="66" t="s">
        <v>48</v>
      </c>
      <c r="K104" s="33" t="str">
        <f>VLOOKUP(M104,'Complete dataset 2021-22'!M:N,2,FALSE)</f>
        <v>n/a</v>
      </c>
      <c r="L104" s="1"/>
      <c r="M104" s="189" t="str">
        <f t="shared" si="3"/>
        <v>Electricity DistributionPeel Renewable Energy Pty Ltd Network &amp; Asset InformationNQR 45Length of overhead distribution line - Short Rural</v>
      </c>
      <c r="N104" s="190" t="str">
        <f t="shared" si="4"/>
        <v>n/a</v>
      </c>
    </row>
    <row r="105" spans="1:14" x14ac:dyDescent="0.35">
      <c r="A105" s="1" t="s">
        <v>12</v>
      </c>
      <c r="B105" s="1" t="s">
        <v>251</v>
      </c>
      <c r="C105" s="1" t="s">
        <v>190</v>
      </c>
      <c r="D105" s="1" t="s">
        <v>203</v>
      </c>
      <c r="E105" s="14" t="s">
        <v>207</v>
      </c>
      <c r="F105" s="48" t="s">
        <v>48</v>
      </c>
      <c r="G105" s="48" t="s">
        <v>48</v>
      </c>
      <c r="H105" s="48" t="s">
        <v>48</v>
      </c>
      <c r="I105" s="48" t="s">
        <v>48</v>
      </c>
      <c r="J105" s="66" t="s">
        <v>48</v>
      </c>
      <c r="K105" s="33" t="str">
        <f>VLOOKUP(M105,'Complete dataset 2021-22'!M:N,2,FALSE)</f>
        <v>n/a</v>
      </c>
      <c r="L105" s="1"/>
      <c r="M105" s="189" t="str">
        <f t="shared" si="3"/>
        <v>Electricity DistributionPeel Renewable Energy Pty Ltd Network &amp; Asset InformationNQR 45Length of overhead distribution line - Long Rural</v>
      </c>
      <c r="N105" s="190" t="str">
        <f t="shared" si="4"/>
        <v>n/a</v>
      </c>
    </row>
    <row r="106" spans="1:14" x14ac:dyDescent="0.35">
      <c r="A106" s="1" t="s">
        <v>12</v>
      </c>
      <c r="B106" s="1" t="s">
        <v>251</v>
      </c>
      <c r="C106" s="1" t="s">
        <v>190</v>
      </c>
      <c r="D106" s="1" t="s">
        <v>203</v>
      </c>
      <c r="E106" s="14" t="s">
        <v>209</v>
      </c>
      <c r="F106" s="48" t="s">
        <v>48</v>
      </c>
      <c r="G106" s="48" t="s">
        <v>48</v>
      </c>
      <c r="H106" s="48" t="s">
        <v>48</v>
      </c>
      <c r="I106" s="48" t="s">
        <v>48</v>
      </c>
      <c r="J106" s="40" t="s">
        <v>48</v>
      </c>
      <c r="K106" s="33" t="str">
        <f>VLOOKUP(M106,'Complete dataset 2021-22'!M:N,2,FALSE)</f>
        <v>n/a</v>
      </c>
      <c r="L106" s="1"/>
      <c r="M106" s="189" t="str">
        <f t="shared" si="3"/>
        <v>Electricity DistributionPeel Renewable Energy Pty Ltd Network &amp; Asset InformationNQR 45Length of underground distribution line - CBD</v>
      </c>
      <c r="N106" s="190" t="str">
        <f t="shared" si="4"/>
        <v>n/a</v>
      </c>
    </row>
    <row r="107" spans="1:14" x14ac:dyDescent="0.35">
      <c r="A107" s="1" t="s">
        <v>12</v>
      </c>
      <c r="B107" s="1" t="s">
        <v>251</v>
      </c>
      <c r="C107" s="1" t="s">
        <v>190</v>
      </c>
      <c r="D107" s="1" t="s">
        <v>203</v>
      </c>
      <c r="E107" s="14" t="s">
        <v>210</v>
      </c>
      <c r="F107" s="48" t="s">
        <v>48</v>
      </c>
      <c r="G107" s="48" t="s">
        <v>48</v>
      </c>
      <c r="H107" s="48" t="s">
        <v>48</v>
      </c>
      <c r="I107" s="48" t="s">
        <v>48</v>
      </c>
      <c r="J107" s="66" t="s">
        <v>48</v>
      </c>
      <c r="K107" s="33" t="str">
        <f>VLOOKUP(M107,'Complete dataset 2021-22'!M:N,2,FALSE)</f>
        <v>n/a</v>
      </c>
      <c r="L107" s="1"/>
      <c r="M107" s="189" t="str">
        <f t="shared" si="3"/>
        <v>Electricity DistributionPeel Renewable Energy Pty Ltd Network &amp; Asset InformationNQR 45Length of underground distribution line - Urban</v>
      </c>
      <c r="N107" s="190" t="str">
        <f t="shared" si="4"/>
        <v>n/a</v>
      </c>
    </row>
    <row r="108" spans="1:14" x14ac:dyDescent="0.35">
      <c r="A108" s="1" t="s">
        <v>12</v>
      </c>
      <c r="B108" s="1" t="s">
        <v>251</v>
      </c>
      <c r="C108" s="1" t="s">
        <v>190</v>
      </c>
      <c r="D108" s="1" t="s">
        <v>203</v>
      </c>
      <c r="E108" s="14" t="s">
        <v>211</v>
      </c>
      <c r="F108" s="48" t="s">
        <v>48</v>
      </c>
      <c r="G108" s="48" t="s">
        <v>48</v>
      </c>
      <c r="H108" s="48" t="s">
        <v>48</v>
      </c>
      <c r="I108" s="48" t="s">
        <v>48</v>
      </c>
      <c r="J108" s="66" t="s">
        <v>48</v>
      </c>
      <c r="K108" s="33" t="str">
        <f>VLOOKUP(M108,'Complete dataset 2021-22'!M:N,2,FALSE)</f>
        <v>n/a</v>
      </c>
      <c r="L108" s="1"/>
      <c r="M108" s="189" t="str">
        <f t="shared" si="3"/>
        <v>Electricity DistributionPeel Renewable Energy Pty Ltd Network &amp; Asset InformationNQR 45Length of underground distribution line - Short Rural</v>
      </c>
      <c r="N108" s="190" t="str">
        <f t="shared" si="4"/>
        <v>n/a</v>
      </c>
    </row>
    <row r="109" spans="1:14" x14ac:dyDescent="0.35">
      <c r="A109" s="1" t="s">
        <v>12</v>
      </c>
      <c r="B109" s="1" t="s">
        <v>251</v>
      </c>
      <c r="C109" s="1" t="s">
        <v>190</v>
      </c>
      <c r="D109" s="1" t="s">
        <v>203</v>
      </c>
      <c r="E109" s="14" t="s">
        <v>212</v>
      </c>
      <c r="F109" s="48" t="s">
        <v>48</v>
      </c>
      <c r="G109" s="48" t="s">
        <v>48</v>
      </c>
      <c r="H109" s="48" t="s">
        <v>48</v>
      </c>
      <c r="I109" s="48" t="s">
        <v>48</v>
      </c>
      <c r="J109" s="66" t="s">
        <v>48</v>
      </c>
      <c r="K109" s="33" t="str">
        <f>VLOOKUP(M109,'Complete dataset 2021-22'!M:N,2,FALSE)</f>
        <v>n/a</v>
      </c>
      <c r="L109" s="1"/>
      <c r="M109" s="189" t="str">
        <f t="shared" si="3"/>
        <v>Electricity DistributionPeel Renewable Energy Pty Ltd Network &amp; Asset InformationNQR 45Length of underground distribution line - Long Rural</v>
      </c>
      <c r="N109" s="190" t="str">
        <f t="shared" si="4"/>
        <v>n/a</v>
      </c>
    </row>
    <row r="110" spans="1:14" x14ac:dyDescent="0.35">
      <c r="A110" s="1" t="s">
        <v>12</v>
      </c>
      <c r="B110" s="1" t="s">
        <v>251</v>
      </c>
      <c r="C110" s="1" t="s">
        <v>190</v>
      </c>
      <c r="D110" s="1" t="s">
        <v>213</v>
      </c>
      <c r="E110" s="14" t="s">
        <v>214</v>
      </c>
      <c r="F110" s="48" t="s">
        <v>48</v>
      </c>
      <c r="G110" s="48" t="s">
        <v>48</v>
      </c>
      <c r="H110" s="48" t="s">
        <v>48</v>
      </c>
      <c r="I110" s="48" t="s">
        <v>48</v>
      </c>
      <c r="J110" s="33" t="s">
        <v>48</v>
      </c>
      <c r="K110" s="33" t="str">
        <f>VLOOKUP(M110,'Complete dataset 2021-22'!M:N,2,FALSE)</f>
        <v>n/a</v>
      </c>
      <c r="L110" s="1"/>
      <c r="M110" s="189" t="str">
        <f t="shared" si="3"/>
        <v>Electricity DistributionPeel Renewable Energy Pty Ltd Network &amp; Asset InformationNQR 46Number of transformers - sub-transmission</v>
      </c>
      <c r="N110" s="190" t="str">
        <f t="shared" si="4"/>
        <v>n/a</v>
      </c>
    </row>
    <row r="111" spans="1:14" x14ac:dyDescent="0.35">
      <c r="A111" s="1" t="s">
        <v>12</v>
      </c>
      <c r="B111" s="1" t="s">
        <v>251</v>
      </c>
      <c r="C111" s="1" t="s">
        <v>190</v>
      </c>
      <c r="D111" s="1" t="s">
        <v>213</v>
      </c>
      <c r="E111" s="14" t="s">
        <v>215</v>
      </c>
      <c r="F111" s="48" t="s">
        <v>48</v>
      </c>
      <c r="G111" s="48" t="s">
        <v>48</v>
      </c>
      <c r="H111" s="48" t="s">
        <v>48</v>
      </c>
      <c r="I111" s="48" t="s">
        <v>48</v>
      </c>
      <c r="J111" s="48">
        <v>4</v>
      </c>
      <c r="K111" s="33">
        <f>VLOOKUP(M111,'Complete dataset 2021-22'!M:N,2,FALSE)</f>
        <v>4</v>
      </c>
      <c r="L111" s="1"/>
      <c r="M111" s="189" t="str">
        <f t="shared" si="3"/>
        <v>Electricity DistributionPeel Renewable Energy Pty Ltd Network &amp; Asset InformationNQR 46Number of transformers - distribution</v>
      </c>
      <c r="N111" s="190">
        <f t="shared" si="4"/>
        <v>4</v>
      </c>
    </row>
    <row r="112" spans="1:14" x14ac:dyDescent="0.35">
      <c r="A112" s="1" t="s">
        <v>12</v>
      </c>
      <c r="B112" s="1" t="s">
        <v>251</v>
      </c>
      <c r="C112" s="1" t="s">
        <v>190</v>
      </c>
      <c r="D112" s="1" t="s">
        <v>213</v>
      </c>
      <c r="E112" s="14" t="s">
        <v>216</v>
      </c>
      <c r="F112" s="48" t="s">
        <v>48</v>
      </c>
      <c r="G112" s="48" t="s">
        <v>48</v>
      </c>
      <c r="H112" s="48" t="s">
        <v>48</v>
      </c>
      <c r="I112" s="48" t="s">
        <v>48</v>
      </c>
      <c r="J112" s="33" t="s">
        <v>48</v>
      </c>
      <c r="K112" s="33" t="str">
        <f>VLOOKUP(M112,'Complete dataset 2021-22'!M:N,2,FALSE)</f>
        <v>n/a</v>
      </c>
      <c r="L112" s="1"/>
      <c r="M112" s="189" t="str">
        <f t="shared" si="3"/>
        <v>Electricity DistributionPeel Renewable Energy Pty Ltd Network &amp; Asset InformationNQR 46Capacity of transformers (MVA) - sub-transmission</v>
      </c>
      <c r="N112" s="190" t="str">
        <f t="shared" si="4"/>
        <v>n/a</v>
      </c>
    </row>
    <row r="113" spans="1:14" x14ac:dyDescent="0.35">
      <c r="A113" s="1" t="s">
        <v>12</v>
      </c>
      <c r="B113" s="1" t="s">
        <v>251</v>
      </c>
      <c r="C113" s="1" t="s">
        <v>190</v>
      </c>
      <c r="D113" s="1" t="s">
        <v>213</v>
      </c>
      <c r="E113" s="14" t="s">
        <v>217</v>
      </c>
      <c r="F113" s="48" t="s">
        <v>48</v>
      </c>
      <c r="G113" s="48" t="s">
        <v>48</v>
      </c>
      <c r="H113" s="48" t="s">
        <v>48</v>
      </c>
      <c r="I113" s="48" t="s">
        <v>48</v>
      </c>
      <c r="J113" s="47">
        <v>2.5</v>
      </c>
      <c r="K113" s="33">
        <f>VLOOKUP(M113,'Complete dataset 2021-22'!M:N,2,FALSE)</f>
        <v>2.5</v>
      </c>
      <c r="L113" s="1"/>
      <c r="M113" s="189" t="str">
        <f t="shared" si="3"/>
        <v>Electricity DistributionPeel Renewable Energy Pty Ltd Network &amp; Asset InformationNQR 46Capacity of transformers (MVA) - distribution</v>
      </c>
      <c r="N113" s="190">
        <f t="shared" si="4"/>
        <v>2.5</v>
      </c>
    </row>
    <row r="114" spans="1:14" x14ac:dyDescent="0.35">
      <c r="A114" s="1" t="s">
        <v>12</v>
      </c>
      <c r="B114" s="1" t="s">
        <v>251</v>
      </c>
      <c r="C114" s="1" t="s">
        <v>190</v>
      </c>
      <c r="D114" s="1" t="s">
        <v>218</v>
      </c>
      <c r="E114" s="14" t="s">
        <v>219</v>
      </c>
      <c r="F114" s="48" t="s">
        <v>48</v>
      </c>
      <c r="G114" s="48" t="s">
        <v>48</v>
      </c>
      <c r="H114" s="48" t="s">
        <v>48</v>
      </c>
      <c r="I114" s="48" t="s">
        <v>48</v>
      </c>
      <c r="J114" s="32">
        <v>1</v>
      </c>
      <c r="K114" s="33">
        <f>VLOOKUP(M114,'Complete dataset 2021-22'!M:N,2,FALSE)</f>
        <v>1</v>
      </c>
      <c r="L114" s="1"/>
      <c r="M114" s="189" t="str">
        <f t="shared" si="3"/>
        <v>Electricity DistributionPeel Renewable Energy Pty Ltd Network &amp; Asset InformationNQR 47Total distribution losses (%)</v>
      </c>
      <c r="N114" s="190">
        <f t="shared" si="4"/>
        <v>1</v>
      </c>
    </row>
    <row r="115" spans="1:14" x14ac:dyDescent="0.35">
      <c r="A115" s="1" t="s">
        <v>12</v>
      </c>
      <c r="B115" s="1" t="s">
        <v>251</v>
      </c>
      <c r="C115" s="1" t="s">
        <v>190</v>
      </c>
      <c r="D115" s="1" t="s">
        <v>220</v>
      </c>
      <c r="E115" s="14" t="s">
        <v>221</v>
      </c>
      <c r="F115" s="48" t="s">
        <v>48</v>
      </c>
      <c r="G115" s="48" t="s">
        <v>48</v>
      </c>
      <c r="H115" s="48" t="s">
        <v>48</v>
      </c>
      <c r="I115" s="48" t="s">
        <v>48</v>
      </c>
      <c r="J115" s="182">
        <v>0.24</v>
      </c>
      <c r="K115" s="33">
        <f>VLOOKUP(M115,'Complete dataset 2021-22'!M:N,2,FALSE)</f>
        <v>0.24</v>
      </c>
      <c r="L115" s="1"/>
      <c r="M115" s="189" t="str">
        <f t="shared" si="3"/>
        <v>Electricity DistributionPeel Renewable Energy Pty Ltd Network &amp; Asset InformationNQR 48Size of network service area (sq km)</v>
      </c>
      <c r="N115" s="190">
        <f t="shared" si="4"/>
        <v>0.24</v>
      </c>
    </row>
    <row r="116" spans="1:14" x14ac:dyDescent="0.35">
      <c r="A116" s="1" t="s">
        <v>12</v>
      </c>
      <c r="B116" s="1" t="s">
        <v>251</v>
      </c>
      <c r="C116" s="1" t="s">
        <v>190</v>
      </c>
      <c r="D116" s="1" t="s">
        <v>222</v>
      </c>
      <c r="E116" s="14" t="s">
        <v>223</v>
      </c>
      <c r="F116" s="48" t="s">
        <v>48</v>
      </c>
      <c r="G116" s="48" t="s">
        <v>48</v>
      </c>
      <c r="H116" s="48" t="s">
        <v>48</v>
      </c>
      <c r="I116" s="48" t="s">
        <v>48</v>
      </c>
      <c r="J116" s="66">
        <v>0</v>
      </c>
      <c r="K116" s="33">
        <f>VLOOKUP(M116,'Complete dataset 2021-22'!M:N,2,FALSE)</f>
        <v>0</v>
      </c>
      <c r="L116" s="1"/>
      <c r="M116" s="189" t="str">
        <f t="shared" si="3"/>
        <v>Electricity DistributionPeel Renewable Energy Pty Ltd Network &amp; Asset InformationNQR 49Number of poles (Distribution)</v>
      </c>
      <c r="N116" s="190">
        <f t="shared" si="4"/>
        <v>0</v>
      </c>
    </row>
    <row r="117" spans="1:14" x14ac:dyDescent="0.35">
      <c r="A117" s="1" t="s">
        <v>12</v>
      </c>
      <c r="B117" s="1" t="s">
        <v>251</v>
      </c>
      <c r="C117" s="1" t="s">
        <v>190</v>
      </c>
      <c r="D117" s="1" t="s">
        <v>224</v>
      </c>
      <c r="E117" s="14" t="s">
        <v>225</v>
      </c>
      <c r="F117" s="48" t="s">
        <v>48</v>
      </c>
      <c r="G117" s="48" t="s">
        <v>48</v>
      </c>
      <c r="H117" s="48" t="s">
        <v>48</v>
      </c>
      <c r="I117" s="48" t="s">
        <v>48</v>
      </c>
      <c r="J117" s="165">
        <v>0.1</v>
      </c>
      <c r="K117" s="33">
        <f>VLOOKUP(M117,'Complete dataset 2021-22'!M:N,2,FALSE)</f>
        <v>1</v>
      </c>
      <c r="L117" s="1"/>
      <c r="M117" s="189" t="str">
        <f t="shared" si="3"/>
        <v>Electricity DistributionPeel Renewable Energy Pty Ltd Network &amp; Asset InformationNQR 50Peak demand (MW)</v>
      </c>
      <c r="N117" s="190">
        <f t="shared" si="4"/>
        <v>1</v>
      </c>
    </row>
    <row r="118" spans="1:14" x14ac:dyDescent="0.35">
      <c r="F118" s="82"/>
      <c r="G118" s="82"/>
      <c r="H118" s="82"/>
      <c r="I118" s="82"/>
      <c r="J118" s="82"/>
      <c r="K118" s="33"/>
      <c r="N118" s="190"/>
    </row>
    <row r="119" spans="1:14" x14ac:dyDescent="0.35">
      <c r="F119" s="82"/>
      <c r="G119" s="82"/>
      <c r="H119" s="82"/>
      <c r="I119" s="82"/>
      <c r="J119" s="82"/>
      <c r="K119" s="33"/>
      <c r="N119" s="190"/>
    </row>
    <row r="120" spans="1:14" x14ac:dyDescent="0.35">
      <c r="F120" s="82"/>
      <c r="G120" s="82"/>
      <c r="H120" s="82"/>
      <c r="I120" s="82"/>
      <c r="J120" s="82"/>
      <c r="K120" s="33"/>
      <c r="N120" s="190"/>
    </row>
    <row r="121" spans="1:14" x14ac:dyDescent="0.35">
      <c r="F121" s="82"/>
      <c r="G121" s="82"/>
      <c r="H121" s="82"/>
      <c r="I121" s="82"/>
      <c r="J121" s="82"/>
      <c r="K121" s="33"/>
      <c r="N121" s="190"/>
    </row>
    <row r="122" spans="1:14" x14ac:dyDescent="0.35">
      <c r="F122" s="82"/>
      <c r="G122" s="82"/>
      <c r="H122" s="82"/>
      <c r="I122" s="82"/>
      <c r="J122" s="82"/>
      <c r="K122" s="33"/>
      <c r="N122" s="190"/>
    </row>
    <row r="123" spans="1:14" x14ac:dyDescent="0.35">
      <c r="F123" s="82"/>
      <c r="G123" s="82"/>
      <c r="H123" s="82"/>
      <c r="I123" s="82"/>
      <c r="J123" s="82"/>
      <c r="K123" s="33"/>
      <c r="N123" s="190"/>
    </row>
    <row r="124" spans="1:14" x14ac:dyDescent="0.35">
      <c r="F124" s="82"/>
      <c r="G124" s="82"/>
      <c r="H124" s="82"/>
      <c r="I124" s="82"/>
      <c r="J124" s="82"/>
      <c r="K124" s="33"/>
      <c r="N124" s="190"/>
    </row>
    <row r="125" spans="1:14" x14ac:dyDescent="0.35">
      <c r="F125" s="82"/>
      <c r="G125" s="82"/>
      <c r="H125" s="82"/>
      <c r="I125" s="82"/>
      <c r="J125" s="82"/>
      <c r="K125" s="33"/>
      <c r="N125" s="190"/>
    </row>
    <row r="126" spans="1:14" x14ac:dyDescent="0.35">
      <c r="F126" s="82"/>
      <c r="G126" s="82"/>
      <c r="H126" s="82"/>
      <c r="I126" s="82"/>
      <c r="J126" s="82"/>
      <c r="K126" s="33"/>
      <c r="N126" s="190"/>
    </row>
    <row r="127" spans="1:14" x14ac:dyDescent="0.35">
      <c r="F127" s="82"/>
      <c r="G127" s="82"/>
      <c r="H127" s="82"/>
      <c r="I127" s="82"/>
      <c r="J127" s="82"/>
      <c r="K127" s="33"/>
      <c r="N127" s="190"/>
    </row>
    <row r="128" spans="1:14" x14ac:dyDescent="0.35">
      <c r="F128" s="82"/>
      <c r="G128" s="82"/>
      <c r="H128" s="82"/>
      <c r="I128" s="82"/>
      <c r="J128" s="82"/>
      <c r="K128" s="33"/>
      <c r="N128" s="190"/>
    </row>
    <row r="129" spans="6:14" x14ac:dyDescent="0.35">
      <c r="F129" s="82"/>
      <c r="G129" s="82"/>
      <c r="H129" s="82"/>
      <c r="I129" s="82"/>
      <c r="J129" s="82"/>
      <c r="K129" s="33"/>
      <c r="N129" s="190"/>
    </row>
    <row r="130" spans="6:14" x14ac:dyDescent="0.35">
      <c r="F130" s="82"/>
      <c r="G130" s="82"/>
      <c r="H130" s="82"/>
      <c r="I130" s="82"/>
      <c r="J130" s="82"/>
      <c r="K130" s="33"/>
      <c r="N130" s="190"/>
    </row>
    <row r="131" spans="6:14" x14ac:dyDescent="0.35">
      <c r="F131" s="82"/>
      <c r="G131" s="82"/>
      <c r="H131" s="82"/>
      <c r="I131" s="82"/>
      <c r="J131" s="82"/>
      <c r="K131" s="33"/>
      <c r="N131" s="190"/>
    </row>
    <row r="132" spans="6:14" x14ac:dyDescent="0.35">
      <c r="F132" s="82"/>
      <c r="G132" s="82"/>
      <c r="H132" s="82"/>
      <c r="I132" s="82"/>
      <c r="J132" s="82"/>
      <c r="K132" s="33"/>
      <c r="N132" s="190"/>
    </row>
    <row r="133" spans="6:14" x14ac:dyDescent="0.35">
      <c r="F133" s="82"/>
      <c r="G133" s="82"/>
      <c r="H133" s="82"/>
      <c r="I133" s="82"/>
      <c r="J133" s="82"/>
      <c r="K133" s="33"/>
      <c r="N133" s="190"/>
    </row>
    <row r="134" spans="6:14" x14ac:dyDescent="0.35">
      <c r="F134" s="82"/>
      <c r="G134" s="82"/>
      <c r="H134" s="82"/>
      <c r="I134" s="82"/>
      <c r="J134" s="82"/>
      <c r="K134" s="33"/>
      <c r="N134" s="190"/>
    </row>
    <row r="135" spans="6:14" x14ac:dyDescent="0.35">
      <c r="F135" s="82"/>
      <c r="G135" s="82"/>
      <c r="H135" s="82"/>
      <c r="I135" s="82"/>
      <c r="J135" s="82"/>
      <c r="K135" s="33"/>
      <c r="N135" s="190"/>
    </row>
    <row r="136" spans="6:14" x14ac:dyDescent="0.35">
      <c r="F136" s="82"/>
      <c r="G136" s="82"/>
      <c r="H136" s="82"/>
      <c r="I136" s="82"/>
      <c r="J136" s="82"/>
      <c r="K136" s="33"/>
      <c r="N136" s="190"/>
    </row>
    <row r="137" spans="6:14" x14ac:dyDescent="0.35">
      <c r="F137" s="82"/>
      <c r="G137" s="82"/>
      <c r="H137" s="82"/>
      <c r="I137" s="82"/>
      <c r="J137" s="82"/>
      <c r="K137" s="33"/>
      <c r="N137" s="190"/>
    </row>
    <row r="138" spans="6:14" x14ac:dyDescent="0.35">
      <c r="F138" s="82"/>
      <c r="G138" s="82"/>
      <c r="H138" s="82"/>
      <c r="I138" s="82"/>
      <c r="J138" s="82"/>
      <c r="K138" s="33"/>
      <c r="N138" s="190"/>
    </row>
    <row r="139" spans="6:14" x14ac:dyDescent="0.35">
      <c r="F139" s="82"/>
      <c r="G139" s="82"/>
      <c r="H139" s="82"/>
      <c r="I139" s="82"/>
      <c r="J139" s="82"/>
      <c r="K139" s="33"/>
      <c r="N139" s="190"/>
    </row>
    <row r="140" spans="6:14" x14ac:dyDescent="0.35">
      <c r="F140" s="82"/>
      <c r="G140" s="82"/>
      <c r="H140" s="82"/>
      <c r="I140" s="82"/>
      <c r="J140" s="82"/>
      <c r="K140" s="33"/>
      <c r="N140" s="190"/>
    </row>
    <row r="141" spans="6:14" x14ac:dyDescent="0.35">
      <c r="F141" s="82"/>
      <c r="G141" s="82"/>
      <c r="H141" s="82"/>
      <c r="I141" s="82"/>
      <c r="J141" s="82"/>
      <c r="K141" s="33"/>
      <c r="N141" s="190"/>
    </row>
    <row r="142" spans="6:14" x14ac:dyDescent="0.35">
      <c r="F142" s="82"/>
      <c r="G142" s="82"/>
      <c r="H142" s="82"/>
      <c r="I142" s="82"/>
      <c r="J142" s="82"/>
      <c r="K142" s="33"/>
      <c r="N142" s="190"/>
    </row>
    <row r="143" spans="6:14" x14ac:dyDescent="0.35">
      <c r="F143" s="82"/>
      <c r="G143" s="82"/>
      <c r="H143" s="82"/>
      <c r="I143" s="82"/>
      <c r="J143" s="82"/>
      <c r="K143" s="33"/>
      <c r="N143" s="190"/>
    </row>
    <row r="144" spans="6:14" x14ac:dyDescent="0.35">
      <c r="F144" s="82"/>
      <c r="G144" s="82"/>
      <c r="H144" s="82"/>
      <c r="I144" s="82"/>
      <c r="J144" s="82"/>
      <c r="K144" s="33"/>
      <c r="N144" s="190"/>
    </row>
    <row r="145" spans="6:14" x14ac:dyDescent="0.35">
      <c r="F145" s="82"/>
      <c r="G145" s="82"/>
      <c r="H145" s="82"/>
      <c r="I145" s="82"/>
      <c r="J145" s="82"/>
      <c r="K145" s="33"/>
      <c r="N145" s="190"/>
    </row>
    <row r="146" spans="6:14" x14ac:dyDescent="0.35">
      <c r="F146" s="82"/>
      <c r="G146" s="82"/>
      <c r="H146" s="82"/>
      <c r="I146" s="82"/>
      <c r="J146" s="82"/>
      <c r="K146" s="33"/>
      <c r="N146" s="190"/>
    </row>
    <row r="147" spans="6:14" x14ac:dyDescent="0.35">
      <c r="F147" s="82"/>
      <c r="G147" s="82"/>
      <c r="H147" s="82"/>
      <c r="I147" s="82"/>
      <c r="J147" s="82"/>
      <c r="K147" s="33"/>
      <c r="N147" s="190"/>
    </row>
    <row r="148" spans="6:14" x14ac:dyDescent="0.35">
      <c r="F148" s="82"/>
      <c r="G148" s="82"/>
      <c r="H148" s="82"/>
      <c r="I148" s="82"/>
      <c r="J148" s="82"/>
      <c r="K148" s="33"/>
      <c r="N148" s="190"/>
    </row>
    <row r="149" spans="6:14" x14ac:dyDescent="0.35">
      <c r="F149" s="82"/>
      <c r="G149" s="82"/>
      <c r="H149" s="82"/>
      <c r="I149" s="82"/>
      <c r="J149" s="82"/>
      <c r="K149" s="33"/>
      <c r="N149" s="190"/>
    </row>
    <row r="150" spans="6:14" x14ac:dyDescent="0.35">
      <c r="F150" s="82"/>
      <c r="G150" s="82"/>
      <c r="H150" s="82"/>
      <c r="I150" s="82"/>
      <c r="J150" s="82"/>
      <c r="K150" s="33"/>
      <c r="N150" s="190"/>
    </row>
    <row r="151" spans="6:14" x14ac:dyDescent="0.35">
      <c r="F151" s="82"/>
      <c r="G151" s="82"/>
      <c r="H151" s="82"/>
      <c r="I151" s="82"/>
      <c r="J151" s="82"/>
      <c r="K151" s="33"/>
      <c r="N151" s="190"/>
    </row>
    <row r="152" spans="6:14" x14ac:dyDescent="0.35">
      <c r="F152" s="82"/>
      <c r="G152" s="82"/>
      <c r="H152" s="82"/>
      <c r="I152" s="82"/>
      <c r="J152" s="82"/>
      <c r="K152" s="33"/>
      <c r="N152" s="190"/>
    </row>
    <row r="153" spans="6:14" x14ac:dyDescent="0.35">
      <c r="F153" s="82"/>
      <c r="G153" s="82"/>
      <c r="H153" s="82"/>
      <c r="I153" s="82"/>
      <c r="J153" s="82"/>
      <c r="K153" s="33"/>
      <c r="N153" s="190"/>
    </row>
    <row r="154" spans="6:14" x14ac:dyDescent="0.35">
      <c r="F154" s="82"/>
      <c r="G154" s="82"/>
      <c r="H154" s="82"/>
      <c r="I154" s="82"/>
      <c r="J154" s="82"/>
      <c r="K154" s="33"/>
      <c r="N154" s="190"/>
    </row>
    <row r="155" spans="6:14" x14ac:dyDescent="0.35">
      <c r="F155" s="82"/>
      <c r="G155" s="82"/>
      <c r="H155" s="82"/>
      <c r="I155" s="82"/>
      <c r="J155" s="82"/>
      <c r="K155" s="33"/>
      <c r="N155" s="190"/>
    </row>
    <row r="156" spans="6:14" x14ac:dyDescent="0.35">
      <c r="F156" s="82"/>
      <c r="G156" s="82"/>
      <c r="H156" s="82"/>
      <c r="I156" s="82"/>
      <c r="J156" s="82"/>
      <c r="K156" s="33"/>
      <c r="N156" s="190"/>
    </row>
    <row r="157" spans="6:14" x14ac:dyDescent="0.35">
      <c r="F157" s="82"/>
      <c r="G157" s="82"/>
      <c r="H157" s="82"/>
      <c r="I157" s="82"/>
      <c r="J157" s="82"/>
      <c r="K157" s="33"/>
      <c r="N157" s="190"/>
    </row>
    <row r="158" spans="6:14" x14ac:dyDescent="0.35">
      <c r="F158" s="82"/>
      <c r="G158" s="82"/>
      <c r="H158" s="82"/>
      <c r="I158" s="82"/>
      <c r="J158" s="82"/>
      <c r="K158" s="33"/>
      <c r="N158" s="190"/>
    </row>
    <row r="159" spans="6:14" x14ac:dyDescent="0.35">
      <c r="F159" s="82"/>
      <c r="G159" s="82"/>
      <c r="H159" s="82"/>
      <c r="I159" s="82"/>
      <c r="J159" s="82"/>
      <c r="K159" s="33"/>
      <c r="N159" s="190"/>
    </row>
    <row r="160" spans="6:14" x14ac:dyDescent="0.35">
      <c r="F160" s="82"/>
      <c r="G160" s="82"/>
      <c r="H160" s="82"/>
      <c r="I160" s="82"/>
      <c r="J160" s="82"/>
      <c r="K160" s="33"/>
      <c r="N160" s="190"/>
    </row>
    <row r="161" spans="6:14" x14ac:dyDescent="0.35">
      <c r="F161" s="82"/>
      <c r="G161" s="82"/>
      <c r="H161" s="82"/>
      <c r="I161" s="82"/>
      <c r="J161" s="82"/>
      <c r="K161" s="33"/>
      <c r="N161" s="190"/>
    </row>
    <row r="162" spans="6:14" x14ac:dyDescent="0.35">
      <c r="F162" s="82"/>
      <c r="G162" s="82"/>
      <c r="H162" s="82"/>
      <c r="I162" s="82"/>
      <c r="J162" s="82"/>
      <c r="K162" s="33"/>
      <c r="N162" s="190"/>
    </row>
    <row r="163" spans="6:14" x14ac:dyDescent="0.35">
      <c r="F163" s="82"/>
      <c r="G163" s="82"/>
      <c r="H163" s="82"/>
      <c r="I163" s="82"/>
      <c r="J163" s="82"/>
      <c r="K163" s="33"/>
      <c r="N163" s="190"/>
    </row>
    <row r="164" spans="6:14" x14ac:dyDescent="0.35">
      <c r="F164" s="82"/>
      <c r="G164" s="82"/>
      <c r="H164" s="82"/>
      <c r="I164" s="82"/>
      <c r="J164" s="82"/>
      <c r="K164" s="33"/>
      <c r="N164" s="190"/>
    </row>
    <row r="165" spans="6:14" x14ac:dyDescent="0.35">
      <c r="F165" s="82"/>
      <c r="G165" s="82"/>
      <c r="H165" s="82"/>
      <c r="I165" s="82"/>
      <c r="J165" s="82"/>
      <c r="K165" s="33"/>
      <c r="N165" s="190"/>
    </row>
    <row r="166" spans="6:14" x14ac:dyDescent="0.35">
      <c r="F166" s="82"/>
      <c r="G166" s="82"/>
      <c r="H166" s="82"/>
      <c r="I166" s="82"/>
      <c r="J166" s="82"/>
      <c r="K166" s="33"/>
      <c r="N166" s="190"/>
    </row>
    <row r="167" spans="6:14" x14ac:dyDescent="0.35">
      <c r="F167" s="82"/>
      <c r="G167" s="82"/>
      <c r="H167" s="82"/>
      <c r="I167" s="82"/>
      <c r="J167" s="82"/>
      <c r="K167" s="33"/>
      <c r="N167" s="190"/>
    </row>
    <row r="168" spans="6:14" x14ac:dyDescent="0.35">
      <c r="F168" s="82"/>
      <c r="G168" s="82"/>
      <c r="H168" s="82"/>
      <c r="I168" s="82"/>
      <c r="J168" s="82"/>
      <c r="K168" s="33"/>
      <c r="N168" s="190"/>
    </row>
    <row r="169" spans="6:14" x14ac:dyDescent="0.35">
      <c r="F169" s="82"/>
      <c r="G169" s="82"/>
      <c r="H169" s="82"/>
      <c r="I169" s="82"/>
      <c r="J169" s="82"/>
      <c r="K169" s="33"/>
      <c r="N169" s="190"/>
    </row>
    <row r="170" spans="6:14" x14ac:dyDescent="0.35">
      <c r="F170" s="82"/>
      <c r="G170" s="82"/>
      <c r="H170" s="82"/>
      <c r="I170" s="82"/>
      <c r="J170" s="82"/>
      <c r="K170" s="33"/>
      <c r="N170" s="190"/>
    </row>
    <row r="171" spans="6:14" x14ac:dyDescent="0.35">
      <c r="F171" s="82"/>
      <c r="G171" s="82"/>
      <c r="H171" s="82"/>
      <c r="I171" s="82"/>
      <c r="J171" s="82"/>
      <c r="K171" s="33"/>
      <c r="N171" s="190"/>
    </row>
    <row r="172" spans="6:14" x14ac:dyDescent="0.35">
      <c r="F172" s="82"/>
      <c r="G172" s="82"/>
      <c r="H172" s="82"/>
      <c r="I172" s="82"/>
      <c r="J172" s="82"/>
      <c r="K172" s="33"/>
      <c r="N172" s="190"/>
    </row>
    <row r="173" spans="6:14" x14ac:dyDescent="0.35">
      <c r="F173" s="82"/>
      <c r="G173" s="82"/>
      <c r="H173" s="82"/>
      <c r="I173" s="82"/>
      <c r="J173" s="82"/>
      <c r="K173" s="33"/>
      <c r="N173" s="190"/>
    </row>
    <row r="174" spans="6:14" x14ac:dyDescent="0.35">
      <c r="F174" s="82"/>
      <c r="G174" s="82"/>
      <c r="H174" s="82"/>
      <c r="I174" s="82"/>
      <c r="J174" s="82"/>
      <c r="K174" s="33"/>
      <c r="N174" s="190"/>
    </row>
    <row r="175" spans="6:14" x14ac:dyDescent="0.35">
      <c r="F175" s="82"/>
      <c r="G175" s="82"/>
      <c r="H175" s="82"/>
      <c r="I175" s="82"/>
      <c r="J175" s="82"/>
      <c r="K175" s="33"/>
      <c r="N175" s="190"/>
    </row>
    <row r="176" spans="6:14" x14ac:dyDescent="0.35">
      <c r="F176" s="82"/>
      <c r="G176" s="82"/>
      <c r="H176" s="82"/>
      <c r="I176" s="82"/>
      <c r="J176" s="82"/>
      <c r="K176" s="33"/>
      <c r="N176" s="190"/>
    </row>
    <row r="177" spans="6:14" x14ac:dyDescent="0.35">
      <c r="F177" s="82"/>
      <c r="G177" s="82"/>
      <c r="H177" s="82"/>
      <c r="I177" s="82"/>
      <c r="J177" s="82"/>
      <c r="K177" s="33"/>
      <c r="N177" s="190"/>
    </row>
    <row r="178" spans="6:14" x14ac:dyDescent="0.35">
      <c r="F178" s="82"/>
      <c r="G178" s="82"/>
      <c r="H178" s="82"/>
      <c r="I178" s="82"/>
      <c r="J178" s="82"/>
      <c r="K178" s="33"/>
      <c r="N178" s="190"/>
    </row>
    <row r="179" spans="6:14" x14ac:dyDescent="0.35">
      <c r="F179" s="82"/>
      <c r="G179" s="82"/>
      <c r="H179" s="82"/>
      <c r="I179" s="82"/>
      <c r="J179" s="82"/>
      <c r="K179" s="33"/>
      <c r="N179" s="190"/>
    </row>
    <row r="180" spans="6:14" x14ac:dyDescent="0.35">
      <c r="F180" s="82"/>
      <c r="G180" s="82"/>
      <c r="H180" s="82"/>
      <c r="I180" s="82"/>
      <c r="J180" s="82"/>
      <c r="K180" s="33"/>
      <c r="N180" s="190"/>
    </row>
    <row r="181" spans="6:14" x14ac:dyDescent="0.35">
      <c r="F181" s="82"/>
      <c r="G181" s="82"/>
      <c r="H181" s="82"/>
      <c r="I181" s="82"/>
      <c r="J181" s="82"/>
      <c r="K181" s="33"/>
      <c r="N181" s="190"/>
    </row>
    <row r="182" spans="6:14" x14ac:dyDescent="0.35">
      <c r="F182" s="82"/>
      <c r="G182" s="82"/>
      <c r="H182" s="82"/>
      <c r="I182" s="82"/>
      <c r="J182" s="82"/>
      <c r="K182" s="33"/>
      <c r="N182" s="190"/>
    </row>
    <row r="183" spans="6:14" x14ac:dyDescent="0.35">
      <c r="F183" s="82"/>
      <c r="G183" s="82"/>
      <c r="H183" s="82"/>
      <c r="I183" s="82"/>
      <c r="J183" s="82"/>
      <c r="K183" s="33"/>
      <c r="N183" s="190"/>
    </row>
    <row r="184" spans="6:14" x14ac:dyDescent="0.35">
      <c r="F184" s="82"/>
      <c r="G184" s="82"/>
      <c r="H184" s="82"/>
      <c r="I184" s="82"/>
      <c r="J184" s="82"/>
      <c r="K184" s="33"/>
      <c r="N184" s="190"/>
    </row>
    <row r="185" spans="6:14" x14ac:dyDescent="0.35">
      <c r="F185" s="82"/>
      <c r="G185" s="82"/>
      <c r="H185" s="82"/>
      <c r="I185" s="82"/>
      <c r="J185" s="82"/>
      <c r="K185" s="33"/>
      <c r="N185" s="190"/>
    </row>
    <row r="186" spans="6:14" x14ac:dyDescent="0.35">
      <c r="F186" s="82"/>
      <c r="G186" s="82"/>
      <c r="H186" s="82"/>
      <c r="I186" s="82"/>
      <c r="J186" s="82"/>
      <c r="K186" s="33"/>
      <c r="N186" s="190"/>
    </row>
    <row r="187" spans="6:14" x14ac:dyDescent="0.35">
      <c r="F187" s="82"/>
      <c r="G187" s="82"/>
      <c r="H187" s="82"/>
      <c r="I187" s="82"/>
      <c r="J187" s="82"/>
      <c r="K187" s="33"/>
      <c r="N187" s="190"/>
    </row>
    <row r="188" spans="6:14" x14ac:dyDescent="0.35">
      <c r="F188" s="82"/>
      <c r="G188" s="82"/>
      <c r="H188" s="82"/>
      <c r="I188" s="82"/>
      <c r="J188" s="82"/>
      <c r="K188" s="33"/>
      <c r="N188" s="190"/>
    </row>
    <row r="189" spans="6:14" x14ac:dyDescent="0.35">
      <c r="F189" s="82"/>
      <c r="G189" s="82"/>
      <c r="H189" s="82"/>
      <c r="I189" s="82"/>
      <c r="J189" s="82"/>
      <c r="K189" s="33"/>
      <c r="N189" s="190"/>
    </row>
    <row r="190" spans="6:14" x14ac:dyDescent="0.35">
      <c r="F190" s="82"/>
      <c r="G190" s="82"/>
      <c r="H190" s="82"/>
      <c r="I190" s="82"/>
      <c r="J190" s="82"/>
      <c r="K190" s="33"/>
      <c r="N190" s="190"/>
    </row>
    <row r="191" spans="6:14" x14ac:dyDescent="0.35">
      <c r="F191" s="82"/>
      <c r="G191" s="82"/>
      <c r="H191" s="82"/>
      <c r="I191" s="82"/>
      <c r="J191" s="82"/>
      <c r="K191" s="33"/>
      <c r="N191" s="190"/>
    </row>
    <row r="192" spans="6:14" x14ac:dyDescent="0.35">
      <c r="F192" s="82"/>
      <c r="G192" s="82"/>
      <c r="H192" s="82"/>
      <c r="I192" s="82"/>
      <c r="J192" s="82"/>
      <c r="K192" s="33"/>
      <c r="N192" s="190"/>
    </row>
    <row r="193" spans="6:14" x14ac:dyDescent="0.35">
      <c r="F193" s="82"/>
      <c r="G193" s="82"/>
      <c r="H193" s="82"/>
      <c r="I193" s="82"/>
      <c r="J193" s="82"/>
      <c r="K193" s="33"/>
      <c r="N193" s="190"/>
    </row>
    <row r="194" spans="6:14" x14ac:dyDescent="0.35">
      <c r="F194" s="82"/>
      <c r="G194" s="82"/>
      <c r="H194" s="82"/>
      <c r="I194" s="82"/>
      <c r="J194" s="82"/>
      <c r="K194" s="33"/>
      <c r="N194" s="190"/>
    </row>
    <row r="195" spans="6:14" x14ac:dyDescent="0.35">
      <c r="F195" s="82"/>
      <c r="G195" s="82"/>
      <c r="H195" s="82"/>
      <c r="I195" s="82"/>
      <c r="J195" s="82"/>
      <c r="K195" s="33"/>
      <c r="N195" s="190"/>
    </row>
    <row r="196" spans="6:14" x14ac:dyDescent="0.35">
      <c r="F196" s="82"/>
      <c r="G196" s="82"/>
      <c r="H196" s="82"/>
      <c r="I196" s="82"/>
      <c r="J196" s="82"/>
      <c r="K196" s="33"/>
      <c r="N196" s="190"/>
    </row>
    <row r="197" spans="6:14" x14ac:dyDescent="0.35">
      <c r="F197" s="82"/>
      <c r="G197" s="82"/>
      <c r="H197" s="82"/>
      <c r="I197" s="82"/>
      <c r="J197" s="82"/>
      <c r="K197" s="33"/>
      <c r="N197" s="190"/>
    </row>
    <row r="198" spans="6:14" x14ac:dyDescent="0.35">
      <c r="F198" s="82"/>
      <c r="G198" s="82"/>
      <c r="H198" s="82"/>
      <c r="I198" s="82"/>
      <c r="J198" s="82"/>
      <c r="K198" s="33"/>
      <c r="N198" s="190"/>
    </row>
    <row r="199" spans="6:14" x14ac:dyDescent="0.35">
      <c r="F199" s="82"/>
      <c r="G199" s="82"/>
      <c r="H199" s="82"/>
      <c r="I199" s="82"/>
      <c r="J199" s="82"/>
      <c r="K199" s="33"/>
      <c r="N199" s="190"/>
    </row>
    <row r="200" spans="6:14" x14ac:dyDescent="0.35">
      <c r="F200" s="82"/>
      <c r="G200" s="82"/>
      <c r="H200" s="82"/>
      <c r="I200" s="82"/>
      <c r="J200" s="82"/>
      <c r="K200" s="33"/>
      <c r="N200" s="190"/>
    </row>
    <row r="201" spans="6:14" x14ac:dyDescent="0.35">
      <c r="F201" s="82"/>
      <c r="G201" s="82"/>
      <c r="H201" s="82"/>
      <c r="I201" s="82"/>
      <c r="J201" s="82"/>
      <c r="K201" s="33"/>
      <c r="N201" s="190"/>
    </row>
    <row r="202" spans="6:14" x14ac:dyDescent="0.35">
      <c r="F202" s="82"/>
      <c r="G202" s="82"/>
      <c r="H202" s="82"/>
      <c r="I202" s="82"/>
      <c r="J202" s="82"/>
      <c r="K202" s="33"/>
      <c r="N202" s="190"/>
    </row>
    <row r="203" spans="6:14" x14ac:dyDescent="0.35">
      <c r="F203" s="82"/>
      <c r="G203" s="82"/>
      <c r="H203" s="82"/>
      <c r="I203" s="82"/>
      <c r="J203" s="82"/>
      <c r="K203" s="33"/>
      <c r="N203" s="190"/>
    </row>
    <row r="204" spans="6:14" x14ac:dyDescent="0.35">
      <c r="F204" s="82"/>
      <c r="G204" s="82"/>
      <c r="H204" s="82"/>
      <c r="I204" s="82"/>
      <c r="J204" s="82"/>
      <c r="K204" s="33"/>
      <c r="N204" s="190"/>
    </row>
    <row r="205" spans="6:14" x14ac:dyDescent="0.35">
      <c r="F205" s="82"/>
      <c r="G205" s="82"/>
      <c r="H205" s="82"/>
      <c r="I205" s="82"/>
      <c r="J205" s="82"/>
      <c r="K205" s="33"/>
      <c r="N205" s="190"/>
    </row>
    <row r="206" spans="6:14" x14ac:dyDescent="0.35">
      <c r="F206" s="82"/>
      <c r="G206" s="82"/>
      <c r="H206" s="82"/>
      <c r="I206" s="82"/>
      <c r="J206" s="82"/>
      <c r="K206" s="33"/>
      <c r="N206" s="190"/>
    </row>
    <row r="207" spans="6:14" x14ac:dyDescent="0.35">
      <c r="F207" s="82"/>
      <c r="G207" s="82"/>
      <c r="H207" s="82"/>
      <c r="I207" s="82"/>
      <c r="J207" s="82"/>
      <c r="K207" s="33"/>
      <c r="N207" s="190"/>
    </row>
    <row r="208" spans="6:14" x14ac:dyDescent="0.35">
      <c r="F208" s="82"/>
      <c r="G208" s="82"/>
      <c r="H208" s="82"/>
      <c r="I208" s="82"/>
      <c r="J208" s="82"/>
      <c r="K208" s="33"/>
      <c r="N208" s="190"/>
    </row>
    <row r="209" spans="6:14" x14ac:dyDescent="0.35">
      <c r="F209" s="82"/>
      <c r="G209" s="82"/>
      <c r="H209" s="82"/>
      <c r="I209" s="82"/>
      <c r="J209" s="82"/>
      <c r="K209" s="33"/>
      <c r="N209" s="190"/>
    </row>
    <row r="210" spans="6:14" x14ac:dyDescent="0.35">
      <c r="F210" s="82"/>
      <c r="G210" s="82"/>
      <c r="H210" s="82"/>
      <c r="I210" s="82"/>
      <c r="J210" s="82"/>
      <c r="K210" s="33"/>
      <c r="N210" s="190"/>
    </row>
    <row r="211" spans="6:14" x14ac:dyDescent="0.35">
      <c r="F211" s="82"/>
      <c r="G211" s="82"/>
      <c r="H211" s="82"/>
      <c r="I211" s="82"/>
      <c r="J211" s="82"/>
      <c r="K211" s="33"/>
      <c r="N211" s="190"/>
    </row>
    <row r="212" spans="6:14" x14ac:dyDescent="0.35">
      <c r="F212" s="82"/>
      <c r="G212" s="82"/>
      <c r="H212" s="82"/>
      <c r="I212" s="82"/>
      <c r="J212" s="82"/>
      <c r="K212" s="33"/>
      <c r="N212" s="190"/>
    </row>
    <row r="213" spans="6:14" x14ac:dyDescent="0.35">
      <c r="F213" s="82"/>
      <c r="G213" s="82"/>
      <c r="H213" s="82"/>
      <c r="I213" s="82"/>
      <c r="J213" s="82"/>
      <c r="K213" s="33"/>
      <c r="N213" s="190"/>
    </row>
    <row r="214" spans="6:14" x14ac:dyDescent="0.35">
      <c r="F214" s="82"/>
      <c r="G214" s="82"/>
      <c r="H214" s="82"/>
      <c r="I214" s="82"/>
      <c r="J214" s="82"/>
      <c r="K214" s="33"/>
      <c r="N214" s="190"/>
    </row>
    <row r="215" spans="6:14" x14ac:dyDescent="0.35">
      <c r="F215" s="82"/>
      <c r="G215" s="82"/>
      <c r="H215" s="82"/>
      <c r="I215" s="82"/>
      <c r="J215" s="82"/>
      <c r="K215" s="33"/>
      <c r="N215" s="190"/>
    </row>
    <row r="216" spans="6:14" x14ac:dyDescent="0.35">
      <c r="F216" s="82"/>
      <c r="G216" s="82"/>
      <c r="H216" s="82"/>
      <c r="I216" s="82"/>
      <c r="J216" s="82"/>
      <c r="K216" s="33"/>
      <c r="N216" s="190"/>
    </row>
    <row r="217" spans="6:14" x14ac:dyDescent="0.35">
      <c r="F217" s="82"/>
      <c r="G217" s="82"/>
      <c r="H217" s="82"/>
      <c r="I217" s="82"/>
      <c r="J217" s="82"/>
      <c r="K217" s="33"/>
      <c r="N217" s="190"/>
    </row>
    <row r="218" spans="6:14" x14ac:dyDescent="0.35">
      <c r="F218" s="82"/>
      <c r="G218" s="82"/>
      <c r="H218" s="82"/>
      <c r="I218" s="82"/>
      <c r="J218" s="82"/>
      <c r="K218" s="33"/>
      <c r="N218" s="190"/>
    </row>
    <row r="219" spans="6:14" x14ac:dyDescent="0.35">
      <c r="F219" s="82"/>
      <c r="G219" s="82"/>
      <c r="H219" s="82"/>
      <c r="I219" s="82"/>
      <c r="J219" s="82"/>
      <c r="K219" s="33"/>
      <c r="N219" s="190"/>
    </row>
    <row r="220" spans="6:14" x14ac:dyDescent="0.35">
      <c r="F220" s="82"/>
      <c r="G220" s="82"/>
      <c r="H220" s="82"/>
      <c r="I220" s="82"/>
      <c r="J220" s="82"/>
      <c r="K220" s="33"/>
      <c r="N220" s="190"/>
    </row>
    <row r="221" spans="6:14" x14ac:dyDescent="0.35">
      <c r="F221" s="82"/>
      <c r="G221" s="82"/>
      <c r="H221" s="82"/>
      <c r="I221" s="82"/>
      <c r="J221" s="82"/>
      <c r="K221" s="33"/>
      <c r="N221" s="190"/>
    </row>
    <row r="222" spans="6:14" x14ac:dyDescent="0.35">
      <c r="F222" s="82"/>
      <c r="G222" s="82"/>
      <c r="H222" s="82"/>
      <c r="I222" s="82"/>
      <c r="J222" s="82"/>
      <c r="K222" s="33"/>
      <c r="N222" s="190"/>
    </row>
    <row r="223" spans="6:14" x14ac:dyDescent="0.35">
      <c r="F223" s="82"/>
      <c r="G223" s="82"/>
      <c r="H223" s="82"/>
      <c r="I223" s="82"/>
      <c r="J223" s="82"/>
      <c r="K223" s="33"/>
      <c r="N223" s="190"/>
    </row>
    <row r="224" spans="6:14" x14ac:dyDescent="0.35">
      <c r="F224" s="82"/>
      <c r="G224" s="82"/>
      <c r="H224" s="82"/>
      <c r="I224" s="82"/>
      <c r="J224" s="82"/>
      <c r="K224" s="33"/>
      <c r="N224" s="190"/>
    </row>
    <row r="225" spans="6:14" x14ac:dyDescent="0.35">
      <c r="F225" s="82"/>
      <c r="G225" s="82"/>
      <c r="H225" s="82"/>
      <c r="I225" s="82"/>
      <c r="J225" s="82"/>
      <c r="K225" s="33"/>
      <c r="N225" s="190"/>
    </row>
    <row r="226" spans="6:14" x14ac:dyDescent="0.35">
      <c r="F226" s="82"/>
      <c r="G226" s="82"/>
      <c r="H226" s="82"/>
      <c r="I226" s="82"/>
      <c r="J226" s="82"/>
      <c r="K226" s="33"/>
      <c r="N226" s="190"/>
    </row>
    <row r="227" spans="6:14" x14ac:dyDescent="0.35">
      <c r="F227" s="82"/>
      <c r="G227" s="82"/>
      <c r="H227" s="82"/>
      <c r="I227" s="82"/>
      <c r="J227" s="82"/>
      <c r="K227" s="33"/>
      <c r="N227" s="190"/>
    </row>
    <row r="228" spans="6:14" x14ac:dyDescent="0.35">
      <c r="F228" s="82"/>
      <c r="G228" s="82"/>
      <c r="H228" s="82"/>
      <c r="I228" s="82"/>
      <c r="J228" s="82"/>
      <c r="K228" s="33"/>
      <c r="N228" s="190"/>
    </row>
    <row r="229" spans="6:14" x14ac:dyDescent="0.35">
      <c r="F229" s="82"/>
      <c r="G229" s="82"/>
      <c r="H229" s="82"/>
      <c r="I229" s="82"/>
      <c r="J229" s="82"/>
      <c r="K229" s="33"/>
      <c r="N229" s="190"/>
    </row>
    <row r="230" spans="6:14" x14ac:dyDescent="0.35">
      <c r="F230" s="82"/>
      <c r="G230" s="82"/>
      <c r="H230" s="82"/>
      <c r="I230" s="82"/>
      <c r="J230" s="82"/>
      <c r="K230" s="33"/>
      <c r="N230" s="190"/>
    </row>
    <row r="231" spans="6:14" x14ac:dyDescent="0.35">
      <c r="F231" s="82"/>
      <c r="G231" s="82"/>
      <c r="H231" s="82"/>
      <c r="I231" s="82"/>
      <c r="J231" s="82"/>
      <c r="K231" s="33"/>
      <c r="N231" s="190"/>
    </row>
    <row r="232" spans="6:14" x14ac:dyDescent="0.35">
      <c r="F232" s="82"/>
      <c r="G232" s="82"/>
      <c r="H232" s="82"/>
      <c r="I232" s="82"/>
      <c r="J232" s="82"/>
      <c r="K232" s="33"/>
      <c r="N232" s="190"/>
    </row>
    <row r="233" spans="6:14" x14ac:dyDescent="0.35">
      <c r="F233" s="82"/>
      <c r="G233" s="82"/>
      <c r="H233" s="82"/>
      <c r="I233" s="82"/>
      <c r="J233" s="82"/>
      <c r="K233" s="33"/>
      <c r="N233" s="190"/>
    </row>
    <row r="234" spans="6:14" x14ac:dyDescent="0.35">
      <c r="F234" s="82"/>
      <c r="G234" s="82"/>
      <c r="H234" s="82"/>
      <c r="I234" s="82"/>
      <c r="J234" s="82"/>
      <c r="K234" s="33"/>
      <c r="N234" s="190"/>
    </row>
    <row r="235" spans="6:14" x14ac:dyDescent="0.35">
      <c r="F235" s="82"/>
      <c r="G235" s="82"/>
      <c r="H235" s="82"/>
      <c r="I235" s="82"/>
      <c r="J235" s="82"/>
      <c r="K235" s="33"/>
      <c r="N235" s="190"/>
    </row>
    <row r="236" spans="6:14" x14ac:dyDescent="0.35">
      <c r="F236" s="82"/>
      <c r="G236" s="82"/>
      <c r="H236" s="82"/>
      <c r="I236" s="82"/>
      <c r="J236" s="82"/>
      <c r="K236" s="33"/>
      <c r="N236" s="190"/>
    </row>
    <row r="237" spans="6:14" x14ac:dyDescent="0.35">
      <c r="F237" s="82"/>
      <c r="G237" s="82"/>
      <c r="H237" s="82"/>
      <c r="I237" s="82"/>
      <c r="J237" s="82"/>
      <c r="K237" s="33"/>
      <c r="N237" s="190"/>
    </row>
    <row r="238" spans="6:14" x14ac:dyDescent="0.35">
      <c r="K238" s="33"/>
      <c r="N238" s="190"/>
    </row>
    <row r="239" spans="6:14" x14ac:dyDescent="0.35">
      <c r="K239" s="33"/>
      <c r="N239" s="190"/>
    </row>
    <row r="240" spans="6:14" x14ac:dyDescent="0.35">
      <c r="K240" s="33"/>
      <c r="N240" s="190"/>
    </row>
    <row r="241" spans="11:14" x14ac:dyDescent="0.35">
      <c r="K241" s="33"/>
      <c r="N241" s="190"/>
    </row>
    <row r="242" spans="11:14" x14ac:dyDescent="0.35">
      <c r="K242" s="33"/>
      <c r="N242" s="190"/>
    </row>
    <row r="243" spans="11:14" x14ac:dyDescent="0.35">
      <c r="K243" s="33"/>
      <c r="N243" s="190"/>
    </row>
    <row r="244" spans="11:14" x14ac:dyDescent="0.35">
      <c r="K244" s="33"/>
      <c r="N244" s="190"/>
    </row>
    <row r="245" spans="11:14" x14ac:dyDescent="0.35">
      <c r="K245" s="33"/>
      <c r="N245" s="190"/>
    </row>
    <row r="246" spans="11:14" x14ac:dyDescent="0.35">
      <c r="K246" s="33"/>
      <c r="N246" s="190"/>
    </row>
    <row r="247" spans="11:14" x14ac:dyDescent="0.35">
      <c r="K247" s="33"/>
      <c r="N247" s="190"/>
    </row>
    <row r="248" spans="11:14" x14ac:dyDescent="0.35">
      <c r="K248" s="33"/>
      <c r="N248" s="190"/>
    </row>
    <row r="249" spans="11:14" x14ac:dyDescent="0.35">
      <c r="K249" s="33"/>
      <c r="N249" s="190"/>
    </row>
    <row r="250" spans="11:14" x14ac:dyDescent="0.35">
      <c r="K250" s="33"/>
      <c r="N250" s="190"/>
    </row>
    <row r="251" spans="11:14" x14ac:dyDescent="0.35">
      <c r="K251" s="33"/>
      <c r="N251" s="190"/>
    </row>
    <row r="252" spans="11:14" x14ac:dyDescent="0.35">
      <c r="K252" s="33"/>
      <c r="N252" s="190"/>
    </row>
    <row r="253" spans="11:14" x14ac:dyDescent="0.35">
      <c r="K253" s="33"/>
      <c r="N253" s="190"/>
    </row>
    <row r="254" spans="11:14" x14ac:dyDescent="0.35">
      <c r="K254" s="33"/>
      <c r="N254" s="190"/>
    </row>
    <row r="255" spans="11:14" x14ac:dyDescent="0.35">
      <c r="K255" s="33"/>
      <c r="N255" s="190"/>
    </row>
    <row r="256" spans="11:14" x14ac:dyDescent="0.35">
      <c r="K256" s="33"/>
      <c r="N256" s="190"/>
    </row>
    <row r="257" spans="11:14" x14ac:dyDescent="0.35">
      <c r="K257" s="33"/>
      <c r="N257" s="190"/>
    </row>
    <row r="258" spans="11:14" x14ac:dyDescent="0.35">
      <c r="K258" s="33"/>
      <c r="N258" s="190"/>
    </row>
    <row r="259" spans="11:14" x14ac:dyDescent="0.35">
      <c r="K259" s="33"/>
      <c r="N259" s="190"/>
    </row>
    <row r="260" spans="11:14" x14ac:dyDescent="0.35">
      <c r="K260" s="33"/>
      <c r="N260" s="190"/>
    </row>
    <row r="261" spans="11:14" x14ac:dyDescent="0.35">
      <c r="K261" s="33"/>
      <c r="N261" s="190"/>
    </row>
    <row r="262" spans="11:14" x14ac:dyDescent="0.35">
      <c r="K262" s="33"/>
      <c r="N262" s="190"/>
    </row>
    <row r="263" spans="11:14" x14ac:dyDescent="0.35">
      <c r="K263" s="33"/>
      <c r="N263" s="190"/>
    </row>
    <row r="264" spans="11:14" x14ac:dyDescent="0.35">
      <c r="K264" s="33"/>
      <c r="N264" s="190"/>
    </row>
    <row r="265" spans="11:14" x14ac:dyDescent="0.35">
      <c r="K265" s="33"/>
      <c r="N265" s="190"/>
    </row>
    <row r="266" spans="11:14" x14ac:dyDescent="0.35">
      <c r="K266" s="33"/>
      <c r="N266" s="190"/>
    </row>
    <row r="267" spans="11:14" x14ac:dyDescent="0.35">
      <c r="K267" s="33"/>
      <c r="N267" s="190"/>
    </row>
    <row r="268" spans="11:14" x14ac:dyDescent="0.35">
      <c r="K268" s="33"/>
      <c r="N268" s="190"/>
    </row>
    <row r="269" spans="11:14" x14ac:dyDescent="0.35">
      <c r="K269" s="33"/>
      <c r="N269" s="190"/>
    </row>
    <row r="270" spans="11:14" x14ac:dyDescent="0.35">
      <c r="K270" s="33"/>
      <c r="N270" s="190"/>
    </row>
    <row r="271" spans="11:14" x14ac:dyDescent="0.35">
      <c r="K271" s="33"/>
      <c r="N271" s="190"/>
    </row>
    <row r="272" spans="11:14" x14ac:dyDescent="0.35">
      <c r="K272" s="33"/>
      <c r="N272" s="190"/>
    </row>
    <row r="273" spans="11:14" x14ac:dyDescent="0.35">
      <c r="K273" s="33"/>
      <c r="N273" s="190"/>
    </row>
    <row r="274" spans="11:14" x14ac:dyDescent="0.35">
      <c r="K274" s="33"/>
      <c r="N274" s="190"/>
    </row>
    <row r="275" spans="11:14" x14ac:dyDescent="0.35">
      <c r="K275" s="33"/>
      <c r="N275" s="190"/>
    </row>
    <row r="276" spans="11:14" x14ac:dyDescent="0.35">
      <c r="K276" s="33"/>
      <c r="N276" s="190"/>
    </row>
    <row r="277" spans="11:14" x14ac:dyDescent="0.35">
      <c r="K277" s="33"/>
      <c r="N277" s="190"/>
    </row>
    <row r="278" spans="11:14" x14ac:dyDescent="0.35">
      <c r="K278" s="33"/>
      <c r="N278" s="190"/>
    </row>
    <row r="279" spans="11:14" x14ac:dyDescent="0.35">
      <c r="K279" s="33"/>
      <c r="N279" s="190"/>
    </row>
    <row r="280" spans="11:14" x14ac:dyDescent="0.35">
      <c r="K280" s="33"/>
      <c r="N280" s="190"/>
    </row>
    <row r="281" spans="11:14" x14ac:dyDescent="0.35">
      <c r="K281" s="33"/>
      <c r="N281" s="190"/>
    </row>
    <row r="282" spans="11:14" x14ac:dyDescent="0.35">
      <c r="K282" s="33"/>
      <c r="N282" s="190"/>
    </row>
    <row r="283" spans="11:14" x14ac:dyDescent="0.35">
      <c r="K283" s="33"/>
      <c r="N283" s="190"/>
    </row>
    <row r="284" spans="11:14" x14ac:dyDescent="0.35">
      <c r="K284" s="33"/>
      <c r="N284" s="190"/>
    </row>
    <row r="285" spans="11:14" x14ac:dyDescent="0.35">
      <c r="K285" s="33"/>
      <c r="N285" s="190"/>
    </row>
    <row r="286" spans="11:14" x14ac:dyDescent="0.35">
      <c r="K286" s="33"/>
      <c r="N286" s="190"/>
    </row>
    <row r="287" spans="11:14" x14ac:dyDescent="0.35">
      <c r="K287" s="33"/>
      <c r="N287" s="190"/>
    </row>
    <row r="288" spans="11:14" x14ac:dyDescent="0.35">
      <c r="K288" s="33"/>
      <c r="N288" s="190"/>
    </row>
    <row r="289" spans="11:14" x14ac:dyDescent="0.35">
      <c r="K289" s="33"/>
      <c r="N289" s="190"/>
    </row>
    <row r="290" spans="11:14" x14ac:dyDescent="0.35">
      <c r="K290" s="33"/>
      <c r="N290" s="190"/>
    </row>
    <row r="291" spans="11:14" x14ac:dyDescent="0.35">
      <c r="K291" s="33"/>
      <c r="N291" s="190"/>
    </row>
    <row r="292" spans="11:14" x14ac:dyDescent="0.35">
      <c r="K292" s="33"/>
      <c r="N292" s="190"/>
    </row>
    <row r="293" spans="11:14" x14ac:dyDescent="0.35">
      <c r="K293" s="33"/>
      <c r="N293" s="190"/>
    </row>
    <row r="294" spans="11:14" x14ac:dyDescent="0.35">
      <c r="K294" s="33"/>
      <c r="N294" s="190"/>
    </row>
    <row r="295" spans="11:14" x14ac:dyDescent="0.35">
      <c r="K295" s="33"/>
      <c r="N295" s="190"/>
    </row>
    <row r="296" spans="11:14" x14ac:dyDescent="0.35">
      <c r="K296" s="33"/>
      <c r="N296" s="190"/>
    </row>
    <row r="297" spans="11:14" x14ac:dyDescent="0.35">
      <c r="K297" s="33"/>
      <c r="N297" s="190"/>
    </row>
    <row r="298" spans="11:14" x14ac:dyDescent="0.35">
      <c r="K298" s="33"/>
      <c r="N298" s="190"/>
    </row>
    <row r="299" spans="11:14" x14ac:dyDescent="0.35">
      <c r="K299" s="33"/>
      <c r="N299" s="190"/>
    </row>
    <row r="300" spans="11:14" x14ac:dyDescent="0.35">
      <c r="K300" s="33"/>
      <c r="N300" s="190"/>
    </row>
    <row r="301" spans="11:14" x14ac:dyDescent="0.35">
      <c r="K301" s="33"/>
      <c r="N301" s="190"/>
    </row>
    <row r="302" spans="11:14" x14ac:dyDescent="0.35">
      <c r="K302" s="33"/>
      <c r="N302" s="190"/>
    </row>
    <row r="303" spans="11:14" x14ac:dyDescent="0.35">
      <c r="K303" s="33"/>
      <c r="N303" s="190"/>
    </row>
    <row r="304" spans="11:14" x14ac:dyDescent="0.35">
      <c r="K304" s="33"/>
      <c r="N304" s="190"/>
    </row>
    <row r="305" spans="11:14" x14ac:dyDescent="0.35">
      <c r="K305" s="33"/>
      <c r="N305" s="190"/>
    </row>
    <row r="306" spans="11:14" x14ac:dyDescent="0.35">
      <c r="K306" s="33"/>
      <c r="N306" s="190"/>
    </row>
    <row r="307" spans="11:14" x14ac:dyDescent="0.35">
      <c r="K307" s="33"/>
      <c r="N307" s="190"/>
    </row>
    <row r="308" spans="11:14" x14ac:dyDescent="0.35">
      <c r="K308" s="33"/>
      <c r="N308" s="190"/>
    </row>
    <row r="309" spans="11:14" x14ac:dyDescent="0.35">
      <c r="K309" s="33"/>
      <c r="N309" s="190"/>
    </row>
    <row r="310" spans="11:14" x14ac:dyDescent="0.35">
      <c r="K310" s="33"/>
      <c r="N310" s="190"/>
    </row>
    <row r="311" spans="11:14" x14ac:dyDescent="0.35">
      <c r="K311" s="33"/>
      <c r="N311" s="190"/>
    </row>
    <row r="312" spans="11:14" x14ac:dyDescent="0.35">
      <c r="K312" s="33"/>
      <c r="N312" s="190"/>
    </row>
    <row r="313" spans="11:14" x14ac:dyDescent="0.35">
      <c r="K313" s="33"/>
      <c r="N313" s="190"/>
    </row>
    <row r="314" spans="11:14" x14ac:dyDescent="0.35">
      <c r="K314" s="33"/>
      <c r="N314" s="190"/>
    </row>
    <row r="315" spans="11:14" x14ac:dyDescent="0.35">
      <c r="K315" s="33"/>
      <c r="N315" s="190"/>
    </row>
    <row r="316" spans="11:14" x14ac:dyDescent="0.35">
      <c r="K316" s="33"/>
      <c r="N316" s="190"/>
    </row>
    <row r="317" spans="11:14" x14ac:dyDescent="0.35">
      <c r="K317" s="33"/>
      <c r="N317" s="190"/>
    </row>
    <row r="318" spans="11:14" x14ac:dyDescent="0.35">
      <c r="K318" s="33"/>
      <c r="N318" s="190"/>
    </row>
    <row r="319" spans="11:14" x14ac:dyDescent="0.35">
      <c r="K319" s="33"/>
      <c r="N319" s="190"/>
    </row>
    <row r="320" spans="11:14" x14ac:dyDescent="0.35">
      <c r="K320" s="33"/>
      <c r="N320" s="190"/>
    </row>
    <row r="321" spans="11:14" x14ac:dyDescent="0.35">
      <c r="K321" s="33"/>
      <c r="N321" s="190"/>
    </row>
    <row r="322" spans="11:14" x14ac:dyDescent="0.35">
      <c r="K322" s="33"/>
      <c r="N322" s="190"/>
    </row>
    <row r="323" spans="11:14" x14ac:dyDescent="0.35">
      <c r="K323" s="33"/>
      <c r="N323" s="190"/>
    </row>
    <row r="324" spans="11:14" x14ac:dyDescent="0.35">
      <c r="K324" s="33"/>
      <c r="N324" s="190"/>
    </row>
    <row r="325" spans="11:14" x14ac:dyDescent="0.35">
      <c r="K325" s="33"/>
      <c r="N325" s="190"/>
    </row>
    <row r="326" spans="11:14" x14ac:dyDescent="0.35">
      <c r="K326" s="33"/>
      <c r="N326" s="190"/>
    </row>
    <row r="327" spans="11:14" x14ac:dyDescent="0.35">
      <c r="K327" s="33"/>
      <c r="N327" s="190"/>
    </row>
    <row r="328" spans="11:14" x14ac:dyDescent="0.35">
      <c r="K328" s="33"/>
      <c r="N328" s="190"/>
    </row>
    <row r="329" spans="11:14" x14ac:dyDescent="0.35">
      <c r="K329" s="33"/>
      <c r="N329" s="190"/>
    </row>
    <row r="330" spans="11:14" x14ac:dyDescent="0.35">
      <c r="K330" s="33"/>
      <c r="N330" s="190"/>
    </row>
    <row r="331" spans="11:14" x14ac:dyDescent="0.35">
      <c r="K331" s="33"/>
      <c r="N331" s="190"/>
    </row>
    <row r="332" spans="11:14" x14ac:dyDescent="0.35">
      <c r="K332" s="33"/>
      <c r="N332" s="190"/>
    </row>
    <row r="333" spans="11:14" x14ac:dyDescent="0.35">
      <c r="K333" s="33"/>
      <c r="N333" s="190"/>
    </row>
    <row r="334" spans="11:14" x14ac:dyDescent="0.35">
      <c r="K334" s="33"/>
      <c r="N334" s="190"/>
    </row>
    <row r="335" spans="11:14" x14ac:dyDescent="0.35">
      <c r="K335" s="33"/>
      <c r="N335" s="190"/>
    </row>
    <row r="336" spans="11:14" x14ac:dyDescent="0.35">
      <c r="K336" s="33"/>
      <c r="N336" s="190"/>
    </row>
    <row r="337" spans="11:14" x14ac:dyDescent="0.35">
      <c r="K337" s="33"/>
      <c r="N337" s="190"/>
    </row>
    <row r="338" spans="11:14" x14ac:dyDescent="0.35">
      <c r="K338" s="33"/>
      <c r="N338" s="190"/>
    </row>
    <row r="339" spans="11:14" x14ac:dyDescent="0.35">
      <c r="K339" s="33"/>
      <c r="N339" s="190"/>
    </row>
    <row r="340" spans="11:14" x14ac:dyDescent="0.35">
      <c r="K340" s="33"/>
      <c r="N340" s="190"/>
    </row>
    <row r="341" spans="11:14" x14ac:dyDescent="0.35">
      <c r="K341" s="33"/>
      <c r="N341" s="190"/>
    </row>
    <row r="342" spans="11:14" x14ac:dyDescent="0.35">
      <c r="K342" s="33"/>
      <c r="N342" s="190"/>
    </row>
    <row r="343" spans="11:14" x14ac:dyDescent="0.35">
      <c r="K343" s="33"/>
      <c r="N343" s="190"/>
    </row>
    <row r="344" spans="11:14" x14ac:dyDescent="0.35">
      <c r="K344" s="33"/>
      <c r="N344" s="190"/>
    </row>
    <row r="345" spans="11:14" x14ac:dyDescent="0.35">
      <c r="K345" s="33"/>
      <c r="N345" s="190"/>
    </row>
    <row r="346" spans="11:14" x14ac:dyDescent="0.35">
      <c r="K346" s="33"/>
      <c r="N346" s="190"/>
    </row>
    <row r="347" spans="11:14" x14ac:dyDescent="0.35">
      <c r="K347" s="33"/>
      <c r="N347" s="190"/>
    </row>
    <row r="348" spans="11:14" x14ac:dyDescent="0.35">
      <c r="K348" s="33"/>
      <c r="N348" s="190"/>
    </row>
    <row r="349" spans="11:14" x14ac:dyDescent="0.35">
      <c r="K349" s="33"/>
      <c r="N349" s="190"/>
    </row>
    <row r="350" spans="11:14" x14ac:dyDescent="0.35">
      <c r="K350" s="33"/>
      <c r="N350" s="190"/>
    </row>
    <row r="351" spans="11:14" x14ac:dyDescent="0.35">
      <c r="K351" s="33"/>
      <c r="N351" s="190"/>
    </row>
    <row r="352" spans="11:14" x14ac:dyDescent="0.35">
      <c r="K352" s="33"/>
      <c r="N352" s="190"/>
    </row>
    <row r="353" spans="11:14" x14ac:dyDescent="0.35">
      <c r="K353" s="33"/>
      <c r="N353" s="190"/>
    </row>
    <row r="354" spans="11:14" x14ac:dyDescent="0.35">
      <c r="K354" s="33"/>
      <c r="N354" s="190"/>
    </row>
    <row r="355" spans="11:14" x14ac:dyDescent="0.35">
      <c r="K355" s="33"/>
      <c r="N355" s="190"/>
    </row>
    <row r="356" spans="11:14" x14ac:dyDescent="0.35">
      <c r="K356" s="33"/>
      <c r="N356" s="190"/>
    </row>
    <row r="357" spans="11:14" x14ac:dyDescent="0.35">
      <c r="K357" s="33"/>
      <c r="N357" s="190"/>
    </row>
    <row r="358" spans="11:14" x14ac:dyDescent="0.35">
      <c r="K358" s="33"/>
      <c r="N358" s="190"/>
    </row>
    <row r="359" spans="11:14" x14ac:dyDescent="0.35">
      <c r="K359" s="33"/>
      <c r="N359" s="190"/>
    </row>
    <row r="360" spans="11:14" x14ac:dyDescent="0.35">
      <c r="K360" s="33"/>
      <c r="N360" s="190"/>
    </row>
    <row r="361" spans="11:14" x14ac:dyDescent="0.35">
      <c r="K361" s="33"/>
      <c r="N361" s="190"/>
    </row>
    <row r="362" spans="11:14" x14ac:dyDescent="0.35">
      <c r="K362" s="33"/>
      <c r="N362" s="190"/>
    </row>
    <row r="363" spans="11:14" x14ac:dyDescent="0.35">
      <c r="K363" s="33"/>
      <c r="N363" s="190"/>
    </row>
    <row r="364" spans="11:14" x14ac:dyDescent="0.35">
      <c r="K364" s="33"/>
      <c r="N364" s="190"/>
    </row>
    <row r="365" spans="11:14" x14ac:dyDescent="0.35">
      <c r="K365" s="33"/>
      <c r="N365" s="190"/>
    </row>
    <row r="366" spans="11:14" x14ac:dyDescent="0.35">
      <c r="K366" s="33"/>
      <c r="N366" s="190"/>
    </row>
    <row r="367" spans="11:14" x14ac:dyDescent="0.35">
      <c r="K367" s="33"/>
      <c r="N367" s="190"/>
    </row>
    <row r="368" spans="11:14" x14ac:dyDescent="0.35">
      <c r="K368" s="33"/>
      <c r="N368" s="190"/>
    </row>
    <row r="369" spans="11:14" x14ac:dyDescent="0.35">
      <c r="K369" s="33"/>
      <c r="N369" s="190"/>
    </row>
    <row r="370" spans="11:14" x14ac:dyDescent="0.35">
      <c r="K370" s="33"/>
      <c r="N370" s="190"/>
    </row>
    <row r="371" spans="11:14" x14ac:dyDescent="0.35">
      <c r="K371" s="33"/>
      <c r="N371" s="190"/>
    </row>
    <row r="372" spans="11:14" x14ac:dyDescent="0.35">
      <c r="K372" s="33"/>
      <c r="N372" s="190"/>
    </row>
    <row r="373" spans="11:14" x14ac:dyDescent="0.35">
      <c r="K373" s="33"/>
      <c r="N373" s="190"/>
    </row>
    <row r="374" spans="11:14" x14ac:dyDescent="0.35">
      <c r="K374" s="33"/>
      <c r="N374" s="190"/>
    </row>
    <row r="375" spans="11:14" x14ac:dyDescent="0.35">
      <c r="K375" s="33"/>
      <c r="N375" s="190"/>
    </row>
    <row r="376" spans="11:14" x14ac:dyDescent="0.35">
      <c r="K376" s="33"/>
      <c r="N376" s="190"/>
    </row>
    <row r="377" spans="11:14" x14ac:dyDescent="0.35">
      <c r="K377" s="33"/>
      <c r="N377" s="190"/>
    </row>
    <row r="378" spans="11:14" x14ac:dyDescent="0.35">
      <c r="K378" s="33"/>
      <c r="N378" s="190"/>
    </row>
    <row r="379" spans="11:14" x14ac:dyDescent="0.35">
      <c r="K379" s="33"/>
      <c r="N379" s="190"/>
    </row>
    <row r="380" spans="11:14" x14ac:dyDescent="0.35">
      <c r="K380" s="33"/>
      <c r="N380" s="190"/>
    </row>
    <row r="381" spans="11:14" x14ac:dyDescent="0.35">
      <c r="K381" s="33"/>
      <c r="N381" s="190"/>
    </row>
    <row r="382" spans="11:14" x14ac:dyDescent="0.35">
      <c r="K382" s="33"/>
      <c r="N382" s="190"/>
    </row>
    <row r="383" spans="11:14" x14ac:dyDescent="0.35">
      <c r="K383" s="33"/>
      <c r="N383" s="190"/>
    </row>
    <row r="384" spans="11:14" x14ac:dyDescent="0.35">
      <c r="K384" s="33"/>
      <c r="N384" s="190"/>
    </row>
    <row r="385" spans="11:14" x14ac:dyDescent="0.35">
      <c r="K385" s="33"/>
      <c r="N385" s="190"/>
    </row>
    <row r="386" spans="11:14" x14ac:dyDescent="0.35">
      <c r="K386" s="33"/>
      <c r="N386" s="190"/>
    </row>
    <row r="387" spans="11:14" x14ac:dyDescent="0.35">
      <c r="K387" s="33"/>
      <c r="N387" s="190"/>
    </row>
    <row r="388" spans="11:14" x14ac:dyDescent="0.35">
      <c r="K388" s="33"/>
      <c r="N388" s="190"/>
    </row>
    <row r="389" spans="11:14" x14ac:dyDescent="0.35">
      <c r="K389" s="33"/>
      <c r="N389" s="190"/>
    </row>
    <row r="390" spans="11:14" x14ac:dyDescent="0.35">
      <c r="K390" s="33"/>
      <c r="N390" s="190"/>
    </row>
    <row r="391" spans="11:14" x14ac:dyDescent="0.35">
      <c r="K391" s="33"/>
      <c r="N391" s="190"/>
    </row>
    <row r="392" spans="11:14" x14ac:dyDescent="0.35">
      <c r="K392" s="33"/>
      <c r="N392" s="190"/>
    </row>
    <row r="393" spans="11:14" x14ac:dyDescent="0.35">
      <c r="K393" s="33"/>
      <c r="N393" s="190"/>
    </row>
    <row r="394" spans="11:14" x14ac:dyDescent="0.35">
      <c r="K394" s="33"/>
      <c r="N394" s="190"/>
    </row>
    <row r="395" spans="11:14" x14ac:dyDescent="0.35">
      <c r="K395" s="33"/>
      <c r="N395" s="190"/>
    </row>
    <row r="396" spans="11:14" x14ac:dyDescent="0.35">
      <c r="K396" s="33"/>
      <c r="N396" s="190"/>
    </row>
    <row r="397" spans="11:14" x14ac:dyDescent="0.35">
      <c r="K397" s="33"/>
      <c r="N397" s="190"/>
    </row>
    <row r="398" spans="11:14" x14ac:dyDescent="0.35">
      <c r="K398" s="33"/>
      <c r="N398" s="190"/>
    </row>
    <row r="399" spans="11:14" x14ac:dyDescent="0.35">
      <c r="K399" s="33"/>
      <c r="N399" s="190"/>
    </row>
    <row r="400" spans="11:14" x14ac:dyDescent="0.35">
      <c r="K400" s="33"/>
      <c r="N400" s="190"/>
    </row>
    <row r="401" spans="11:14" x14ac:dyDescent="0.35">
      <c r="K401" s="33"/>
      <c r="N401" s="190"/>
    </row>
    <row r="402" spans="11:14" x14ac:dyDescent="0.35">
      <c r="K402" s="33"/>
      <c r="N402" s="190"/>
    </row>
    <row r="403" spans="11:14" x14ac:dyDescent="0.35">
      <c r="K403" s="33"/>
      <c r="N403" s="190"/>
    </row>
    <row r="404" spans="11:14" x14ac:dyDescent="0.35">
      <c r="K404" s="33"/>
      <c r="N404" s="190"/>
    </row>
    <row r="405" spans="11:14" x14ac:dyDescent="0.35">
      <c r="K405" s="33"/>
      <c r="N405" s="190"/>
    </row>
    <row r="406" spans="11:14" x14ac:dyDescent="0.35">
      <c r="K406" s="33"/>
      <c r="N406" s="190"/>
    </row>
    <row r="407" spans="11:14" x14ac:dyDescent="0.35">
      <c r="K407" s="33"/>
      <c r="N407" s="190"/>
    </row>
    <row r="408" spans="11:14" x14ac:dyDescent="0.35">
      <c r="K408" s="33"/>
      <c r="N408" s="190"/>
    </row>
    <row r="409" spans="11:14" x14ac:dyDescent="0.35">
      <c r="K409" s="33"/>
      <c r="N409" s="190"/>
    </row>
    <row r="410" spans="11:14" x14ac:dyDescent="0.35">
      <c r="K410" s="33"/>
      <c r="N410" s="190"/>
    </row>
    <row r="411" spans="11:14" x14ac:dyDescent="0.35">
      <c r="K411" s="33"/>
      <c r="N411" s="190"/>
    </row>
    <row r="412" spans="11:14" x14ac:dyDescent="0.35">
      <c r="K412" s="33"/>
      <c r="N412" s="190"/>
    </row>
    <row r="413" spans="11:14" x14ac:dyDescent="0.35">
      <c r="K413" s="33"/>
      <c r="N413" s="190"/>
    </row>
    <row r="414" spans="11:14" x14ac:dyDescent="0.35">
      <c r="K414" s="33"/>
      <c r="N414" s="190"/>
    </row>
    <row r="415" spans="11:14" x14ac:dyDescent="0.35">
      <c r="K415" s="33"/>
      <c r="N415" s="190"/>
    </row>
    <row r="416" spans="11:14" x14ac:dyDescent="0.35">
      <c r="K416" s="33"/>
      <c r="N416" s="190"/>
    </row>
    <row r="417" spans="11:14" x14ac:dyDescent="0.35">
      <c r="K417" s="33"/>
      <c r="N417" s="190"/>
    </row>
    <row r="418" spans="11:14" x14ac:dyDescent="0.35">
      <c r="K418" s="33"/>
      <c r="N418" s="190"/>
    </row>
    <row r="419" spans="11:14" x14ac:dyDescent="0.35">
      <c r="K419" s="33"/>
      <c r="N419" s="190"/>
    </row>
    <row r="420" spans="11:14" x14ac:dyDescent="0.35">
      <c r="K420" s="33"/>
      <c r="N420" s="190"/>
    </row>
    <row r="421" spans="11:14" x14ac:dyDescent="0.35">
      <c r="K421" s="33"/>
      <c r="N421" s="190"/>
    </row>
    <row r="422" spans="11:14" x14ac:dyDescent="0.35">
      <c r="K422" s="33"/>
      <c r="N422" s="190"/>
    </row>
    <row r="423" spans="11:14" x14ac:dyDescent="0.35">
      <c r="K423" s="33"/>
      <c r="N423" s="190"/>
    </row>
    <row r="424" spans="11:14" x14ac:dyDescent="0.35">
      <c r="K424" s="33"/>
      <c r="N424" s="190"/>
    </row>
    <row r="425" spans="11:14" x14ac:dyDescent="0.35">
      <c r="K425" s="33"/>
      <c r="N425" s="190"/>
    </row>
    <row r="426" spans="11:14" x14ac:dyDescent="0.35">
      <c r="K426" s="33"/>
      <c r="N426" s="190"/>
    </row>
    <row r="427" spans="11:14" x14ac:dyDescent="0.35">
      <c r="K427" s="33"/>
      <c r="N427" s="190"/>
    </row>
    <row r="428" spans="11:14" x14ac:dyDescent="0.35">
      <c r="K428" s="33"/>
      <c r="N428" s="190"/>
    </row>
    <row r="429" spans="11:14" x14ac:dyDescent="0.35">
      <c r="K429" s="33"/>
      <c r="N429" s="190"/>
    </row>
    <row r="430" spans="11:14" x14ac:dyDescent="0.35">
      <c r="K430" s="33"/>
      <c r="N430" s="190"/>
    </row>
    <row r="431" spans="11:14" x14ac:dyDescent="0.35">
      <c r="K431" s="33"/>
      <c r="N431" s="190"/>
    </row>
    <row r="432" spans="11:14" x14ac:dyDescent="0.35">
      <c r="K432" s="33"/>
      <c r="N432" s="190"/>
    </row>
    <row r="433" spans="11:14" x14ac:dyDescent="0.35">
      <c r="K433" s="33"/>
      <c r="N433" s="190"/>
    </row>
    <row r="434" spans="11:14" x14ac:dyDescent="0.35">
      <c r="K434" s="33"/>
      <c r="N434" s="190"/>
    </row>
    <row r="435" spans="11:14" x14ac:dyDescent="0.35">
      <c r="K435" s="33"/>
      <c r="N435" s="190"/>
    </row>
    <row r="436" spans="11:14" x14ac:dyDescent="0.35">
      <c r="K436" s="33"/>
      <c r="N436" s="190"/>
    </row>
    <row r="437" spans="11:14" x14ac:dyDescent="0.35">
      <c r="K437" s="33"/>
      <c r="N437" s="190"/>
    </row>
    <row r="438" spans="11:14" x14ac:dyDescent="0.35">
      <c r="K438" s="33"/>
      <c r="N438" s="190"/>
    </row>
    <row r="439" spans="11:14" x14ac:dyDescent="0.35">
      <c r="K439" s="33"/>
      <c r="N439" s="190"/>
    </row>
    <row r="440" spans="11:14" x14ac:dyDescent="0.35">
      <c r="K440" s="33"/>
      <c r="N440" s="190"/>
    </row>
    <row r="441" spans="11:14" x14ac:dyDescent="0.35">
      <c r="K441" s="33"/>
      <c r="N441" s="190"/>
    </row>
    <row r="442" spans="11:14" x14ac:dyDescent="0.35">
      <c r="K442" s="33"/>
      <c r="N442" s="190"/>
    </row>
    <row r="443" spans="11:14" x14ac:dyDescent="0.35">
      <c r="K443" s="33"/>
      <c r="N443" s="190"/>
    </row>
    <row r="444" spans="11:14" x14ac:dyDescent="0.35">
      <c r="K444" s="33"/>
      <c r="N444" s="190"/>
    </row>
    <row r="445" spans="11:14" x14ac:dyDescent="0.35">
      <c r="K445" s="33"/>
      <c r="N445" s="190"/>
    </row>
    <row r="446" spans="11:14" x14ac:dyDescent="0.35">
      <c r="K446" s="33"/>
      <c r="N446" s="190"/>
    </row>
    <row r="447" spans="11:14" x14ac:dyDescent="0.35">
      <c r="K447" s="33"/>
      <c r="N447" s="190"/>
    </row>
    <row r="448" spans="11:14" x14ac:dyDescent="0.35">
      <c r="K448" s="33"/>
      <c r="N448" s="190"/>
    </row>
    <row r="449" spans="11:14" x14ac:dyDescent="0.35">
      <c r="K449" s="33"/>
      <c r="N449" s="190"/>
    </row>
    <row r="450" spans="11:14" x14ac:dyDescent="0.35">
      <c r="K450" s="33"/>
      <c r="N450" s="190"/>
    </row>
    <row r="451" spans="11:14" x14ac:dyDescent="0.35">
      <c r="K451" s="33"/>
      <c r="N451" s="190"/>
    </row>
    <row r="452" spans="11:14" x14ac:dyDescent="0.35">
      <c r="K452" s="33"/>
      <c r="N452" s="190"/>
    </row>
    <row r="453" spans="11:14" x14ac:dyDescent="0.35">
      <c r="K453" s="33"/>
      <c r="N453" s="190"/>
    </row>
    <row r="454" spans="11:14" x14ac:dyDescent="0.35">
      <c r="K454" s="33"/>
      <c r="N454" s="190"/>
    </row>
    <row r="455" spans="11:14" x14ac:dyDescent="0.35">
      <c r="K455" s="33"/>
      <c r="N455" s="190"/>
    </row>
    <row r="456" spans="11:14" x14ac:dyDescent="0.35">
      <c r="K456" s="33"/>
      <c r="N456" s="190"/>
    </row>
    <row r="457" spans="11:14" x14ac:dyDescent="0.35">
      <c r="K457" s="33"/>
      <c r="N457" s="190"/>
    </row>
    <row r="458" spans="11:14" x14ac:dyDescent="0.35">
      <c r="K458" s="33"/>
      <c r="N458" s="190"/>
    </row>
    <row r="459" spans="11:14" x14ac:dyDescent="0.35">
      <c r="K459" s="33"/>
      <c r="N459" s="190"/>
    </row>
    <row r="460" spans="11:14" x14ac:dyDescent="0.35">
      <c r="K460" s="33"/>
      <c r="N460" s="190"/>
    </row>
    <row r="461" spans="11:14" x14ac:dyDescent="0.35">
      <c r="K461" s="33"/>
      <c r="N461" s="190"/>
    </row>
    <row r="462" spans="11:14" x14ac:dyDescent="0.35">
      <c r="K462" s="33"/>
      <c r="N462" s="190"/>
    </row>
    <row r="463" spans="11:14" x14ac:dyDescent="0.35">
      <c r="K463" s="33"/>
      <c r="N463" s="190"/>
    </row>
    <row r="464" spans="11:14" x14ac:dyDescent="0.35">
      <c r="K464" s="33"/>
      <c r="N464" s="190"/>
    </row>
    <row r="465" spans="11:14" x14ac:dyDescent="0.35">
      <c r="K465" s="33"/>
      <c r="N465" s="190"/>
    </row>
    <row r="466" spans="11:14" x14ac:dyDescent="0.35">
      <c r="K466" s="33"/>
      <c r="N466" s="190"/>
    </row>
    <row r="467" spans="11:14" x14ac:dyDescent="0.35">
      <c r="K467" s="33"/>
      <c r="N467" s="190"/>
    </row>
    <row r="468" spans="11:14" x14ac:dyDescent="0.35">
      <c r="K468" s="33"/>
      <c r="N468" s="190"/>
    </row>
    <row r="469" spans="11:14" x14ac:dyDescent="0.35">
      <c r="K469" s="33"/>
      <c r="N469" s="190"/>
    </row>
    <row r="470" spans="11:14" x14ac:dyDescent="0.35">
      <c r="K470" s="33"/>
      <c r="N470" s="190"/>
    </row>
    <row r="471" spans="11:14" x14ac:dyDescent="0.35">
      <c r="K471" s="33"/>
      <c r="N471" s="190"/>
    </row>
    <row r="472" spans="11:14" x14ac:dyDescent="0.35">
      <c r="K472" s="33"/>
      <c r="N472" s="190"/>
    </row>
    <row r="473" spans="11:14" x14ac:dyDescent="0.35">
      <c r="K473" s="33"/>
      <c r="N473" s="190"/>
    </row>
    <row r="474" spans="11:14" x14ac:dyDescent="0.35">
      <c r="K474" s="33"/>
      <c r="N474" s="190"/>
    </row>
    <row r="475" spans="11:14" x14ac:dyDescent="0.35">
      <c r="K475" s="33"/>
      <c r="N475" s="190"/>
    </row>
    <row r="476" spans="11:14" x14ac:dyDescent="0.35">
      <c r="K476" s="33"/>
      <c r="N476" s="190"/>
    </row>
    <row r="477" spans="11:14" x14ac:dyDescent="0.35">
      <c r="K477" s="33"/>
      <c r="N477" s="190"/>
    </row>
    <row r="478" spans="11:14" x14ac:dyDescent="0.35">
      <c r="K478" s="33"/>
      <c r="N478" s="190"/>
    </row>
    <row r="479" spans="11:14" x14ac:dyDescent="0.35">
      <c r="K479" s="33"/>
      <c r="N479" s="190"/>
    </row>
    <row r="480" spans="11:14" x14ac:dyDescent="0.35">
      <c r="K480" s="33"/>
      <c r="N480" s="190"/>
    </row>
    <row r="481" spans="11:14" x14ac:dyDescent="0.35">
      <c r="K481" s="33"/>
      <c r="N481" s="190"/>
    </row>
    <row r="482" spans="11:14" x14ac:dyDescent="0.35">
      <c r="K482" s="33"/>
      <c r="N482" s="190"/>
    </row>
  </sheetData>
  <phoneticPr fontId="3"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7F296-94E9-4347-BEFD-03013F429BCB}">
  <sheetPr>
    <tabColor theme="4" tint="0.39997558519241921"/>
  </sheetPr>
  <dimension ref="A1:N482"/>
  <sheetViews>
    <sheetView workbookViewId="0">
      <selection activeCell="C29" sqref="C29"/>
    </sheetView>
  </sheetViews>
  <sheetFormatPr defaultRowHeight="13.5" x14ac:dyDescent="0.35"/>
  <cols>
    <col min="1" max="1" width="23.25" customWidth="1"/>
    <col min="2" max="2" width="25.375" customWidth="1"/>
    <col min="3" max="3" width="24.875" customWidth="1"/>
    <col min="4" max="4" width="12.75" customWidth="1"/>
    <col min="5" max="5" width="39.25" bestFit="1" customWidth="1"/>
    <col min="6" max="11" width="11.375" style="81" customWidth="1"/>
    <col min="12" max="12" width="45.75" customWidth="1"/>
    <col min="13" max="13" width="0" style="189" hidden="1" customWidth="1"/>
    <col min="14" max="14" width="0" style="83" hidden="1" customWidth="1"/>
  </cols>
  <sheetData>
    <row r="1" spans="1:14" ht="20.100000000000001" customHeight="1" x14ac:dyDescent="0.35">
      <c r="A1" s="153" t="s">
        <v>0</v>
      </c>
      <c r="B1" s="153" t="s">
        <v>1</v>
      </c>
      <c r="C1" s="153" t="s">
        <v>2</v>
      </c>
      <c r="D1" s="153" t="s">
        <v>3</v>
      </c>
      <c r="E1" s="153" t="s">
        <v>4</v>
      </c>
      <c r="F1" s="154" t="s">
        <v>5</v>
      </c>
      <c r="G1" s="154" t="s">
        <v>6</v>
      </c>
      <c r="H1" s="154" t="s">
        <v>7</v>
      </c>
      <c r="I1" s="154" t="s">
        <v>8</v>
      </c>
      <c r="J1" s="177" t="s">
        <v>9</v>
      </c>
      <c r="K1" s="177" t="s">
        <v>10</v>
      </c>
      <c r="L1" s="155" t="s">
        <v>11</v>
      </c>
      <c r="M1"/>
      <c r="N1"/>
    </row>
    <row r="2" spans="1:14" x14ac:dyDescent="0.35">
      <c r="A2" s="1" t="s">
        <v>12</v>
      </c>
      <c r="B2" s="1" t="s">
        <v>13</v>
      </c>
      <c r="C2" s="1" t="s">
        <v>190</v>
      </c>
      <c r="D2" s="1" t="s">
        <v>240</v>
      </c>
      <c r="E2" s="43" t="s">
        <v>241</v>
      </c>
      <c r="F2" s="34" t="s">
        <v>48</v>
      </c>
      <c r="G2" s="34" t="s">
        <v>48</v>
      </c>
      <c r="H2" s="34" t="s">
        <v>48</v>
      </c>
      <c r="I2" s="34" t="s">
        <v>48</v>
      </c>
      <c r="J2" s="34" t="s">
        <v>48</v>
      </c>
      <c r="K2" s="34" t="str">
        <f>VLOOKUP(M2,'Complete dataset 2021-22'!M:N,2,FALSE)</f>
        <v>n/a</v>
      </c>
      <c r="L2" s="103"/>
      <c r="M2" s="189" t="str">
        <f>A2&amp;B2&amp;C2&amp;D2&amp;E2</f>
        <v>Electricity DistributionHorizon PowerNetwork &amp; Asset InformationNQR 44Energy delivered (GWh) - CBD</v>
      </c>
      <c r="N2" s="190" t="str">
        <f>K2</f>
        <v>n/a</v>
      </c>
    </row>
    <row r="3" spans="1:14" x14ac:dyDescent="0.35">
      <c r="A3" s="1" t="s">
        <v>12</v>
      </c>
      <c r="B3" s="1" t="s">
        <v>13</v>
      </c>
      <c r="C3" s="1" t="s">
        <v>190</v>
      </c>
      <c r="D3" s="1" t="s">
        <v>240</v>
      </c>
      <c r="E3" s="43" t="s">
        <v>242</v>
      </c>
      <c r="F3" s="34" t="s">
        <v>48</v>
      </c>
      <c r="G3" s="34" t="s">
        <v>48</v>
      </c>
      <c r="H3" s="34" t="s">
        <v>48</v>
      </c>
      <c r="I3" s="34">
        <v>183.1</v>
      </c>
      <c r="J3" s="34">
        <v>130.80000000000001</v>
      </c>
      <c r="K3" s="34">
        <f>VLOOKUP(M3,'Complete dataset 2021-22'!M:N,2,FALSE)</f>
        <v>140.30000000000001</v>
      </c>
      <c r="L3" s="2"/>
      <c r="M3" s="189" t="str">
        <f t="shared" ref="M3:M23" si="0">A3&amp;B3&amp;C3&amp;D3&amp;E3</f>
        <v>Electricity DistributionHorizon PowerNetwork &amp; Asset InformationNQR 44Energy delivered (GWh) - Urban</v>
      </c>
      <c r="N3" s="190">
        <f t="shared" ref="N3:N23" si="1">K3</f>
        <v>140.30000000000001</v>
      </c>
    </row>
    <row r="4" spans="1:14" x14ac:dyDescent="0.35">
      <c r="A4" s="1" t="s">
        <v>12</v>
      </c>
      <c r="B4" s="1" t="s">
        <v>13</v>
      </c>
      <c r="C4" s="1" t="s">
        <v>190</v>
      </c>
      <c r="D4" s="1" t="s">
        <v>240</v>
      </c>
      <c r="E4" s="43" t="s">
        <v>243</v>
      </c>
      <c r="F4" s="34" t="s">
        <v>48</v>
      </c>
      <c r="G4" s="34" t="s">
        <v>48</v>
      </c>
      <c r="H4" s="34" t="s">
        <v>48</v>
      </c>
      <c r="I4" s="34">
        <v>815.3</v>
      </c>
      <c r="J4" s="34">
        <v>883.5</v>
      </c>
      <c r="K4" s="34">
        <f>VLOOKUP(M4,'Complete dataset 2021-22'!M:N,2,FALSE)</f>
        <v>915.1</v>
      </c>
      <c r="L4" s="2"/>
      <c r="M4" s="189" t="str">
        <f t="shared" si="0"/>
        <v>Electricity DistributionHorizon PowerNetwork &amp; Asset InformationNQR 44Energy delivered (GWh) - Short Rural</v>
      </c>
      <c r="N4" s="190">
        <f t="shared" si="1"/>
        <v>915.1</v>
      </c>
    </row>
    <row r="5" spans="1:14" x14ac:dyDescent="0.35">
      <c r="A5" s="1" t="s">
        <v>12</v>
      </c>
      <c r="B5" s="1" t="s">
        <v>13</v>
      </c>
      <c r="C5" s="1" t="s">
        <v>190</v>
      </c>
      <c r="D5" s="1" t="s">
        <v>240</v>
      </c>
      <c r="E5" s="43" t="s">
        <v>244</v>
      </c>
      <c r="F5" s="34" t="s">
        <v>48</v>
      </c>
      <c r="G5" s="34" t="s">
        <v>48</v>
      </c>
      <c r="H5" s="34" t="s">
        <v>48</v>
      </c>
      <c r="I5" s="34">
        <v>15</v>
      </c>
      <c r="J5" s="34">
        <v>15.3</v>
      </c>
      <c r="K5" s="34">
        <f>VLOOKUP(M5,'Complete dataset 2021-22'!M:N,2,FALSE)</f>
        <v>13.5</v>
      </c>
      <c r="L5" s="2"/>
      <c r="M5" s="189" t="str">
        <f t="shared" si="0"/>
        <v>Electricity DistributionHorizon PowerNetwork &amp; Asset InformationNQR 44Energy delivered (GWh) - Long Rural</v>
      </c>
      <c r="N5" s="190">
        <f t="shared" si="1"/>
        <v>13.5</v>
      </c>
    </row>
    <row r="6" spans="1:14" x14ac:dyDescent="0.35">
      <c r="A6" s="1" t="s">
        <v>12</v>
      </c>
      <c r="B6" s="1" t="s">
        <v>29</v>
      </c>
      <c r="C6" s="1" t="s">
        <v>190</v>
      </c>
      <c r="D6" s="1" t="s">
        <v>240</v>
      </c>
      <c r="E6" s="43" t="s">
        <v>241</v>
      </c>
      <c r="F6" s="34" t="s">
        <v>48</v>
      </c>
      <c r="G6" s="34" t="s">
        <v>48</v>
      </c>
      <c r="H6" s="34" t="s">
        <v>48</v>
      </c>
      <c r="I6" s="34" t="s">
        <v>48</v>
      </c>
      <c r="J6" s="34" t="s">
        <v>48</v>
      </c>
      <c r="K6" s="34" t="str">
        <f>VLOOKUP(M6,'Complete dataset 2021-22'!M:N,2,FALSE)</f>
        <v>n/a</v>
      </c>
      <c r="L6" s="103"/>
      <c r="M6" s="189" t="str">
        <f t="shared" si="0"/>
        <v>Electricity DistributionRottnest Island AuthorityNetwork &amp; Asset InformationNQR 44Energy delivered (GWh) - CBD</v>
      </c>
      <c r="N6" s="190" t="str">
        <f t="shared" si="1"/>
        <v>n/a</v>
      </c>
    </row>
    <row r="7" spans="1:14" x14ac:dyDescent="0.35">
      <c r="A7" s="1" t="s">
        <v>12</v>
      </c>
      <c r="B7" s="1" t="s">
        <v>29</v>
      </c>
      <c r="C7" s="1" t="s">
        <v>190</v>
      </c>
      <c r="D7" s="1" t="s">
        <v>240</v>
      </c>
      <c r="E7" s="43" t="s">
        <v>242</v>
      </c>
      <c r="F7" s="34" t="s">
        <v>48</v>
      </c>
      <c r="G7" s="34" t="s">
        <v>48</v>
      </c>
      <c r="H7" s="34" t="s">
        <v>48</v>
      </c>
      <c r="I7" s="34" t="s">
        <v>48</v>
      </c>
      <c r="J7" s="34" t="s">
        <v>48</v>
      </c>
      <c r="K7" s="34" t="str">
        <f>VLOOKUP(M7,'Complete dataset 2021-22'!M:N,2,FALSE)</f>
        <v>n/a</v>
      </c>
      <c r="L7" s="103"/>
      <c r="M7" s="189" t="str">
        <f t="shared" si="0"/>
        <v>Electricity DistributionRottnest Island AuthorityNetwork &amp; Asset InformationNQR 44Energy delivered (GWh) - Urban</v>
      </c>
      <c r="N7" s="190" t="str">
        <f t="shared" si="1"/>
        <v>n/a</v>
      </c>
    </row>
    <row r="8" spans="1:14" x14ac:dyDescent="0.35">
      <c r="A8" s="1" t="s">
        <v>12</v>
      </c>
      <c r="B8" s="1" t="s">
        <v>29</v>
      </c>
      <c r="C8" s="1" t="s">
        <v>190</v>
      </c>
      <c r="D8" s="1" t="s">
        <v>240</v>
      </c>
      <c r="E8" s="43" t="s">
        <v>243</v>
      </c>
      <c r="F8" s="34">
        <v>4.8</v>
      </c>
      <c r="G8" s="34">
        <v>5.0999999999999996</v>
      </c>
      <c r="H8" s="34">
        <v>5.0999999999999996</v>
      </c>
      <c r="I8" s="34">
        <v>5.7</v>
      </c>
      <c r="J8" s="34">
        <v>5.7</v>
      </c>
      <c r="K8" s="34">
        <f>VLOOKUP(M8,'Complete dataset 2021-22'!M:N,2,FALSE)</f>
        <v>6.4</v>
      </c>
      <c r="L8" s="104"/>
      <c r="M8" s="189" t="str">
        <f t="shared" si="0"/>
        <v>Electricity DistributionRottnest Island AuthorityNetwork &amp; Asset InformationNQR 44Energy delivered (GWh) - Short Rural</v>
      </c>
      <c r="N8" s="190">
        <f t="shared" si="1"/>
        <v>6.4</v>
      </c>
    </row>
    <row r="9" spans="1:14" x14ac:dyDescent="0.35">
      <c r="A9" s="1" t="s">
        <v>12</v>
      </c>
      <c r="B9" s="1" t="s">
        <v>29</v>
      </c>
      <c r="C9" s="1" t="s">
        <v>190</v>
      </c>
      <c r="D9" s="1" t="s">
        <v>240</v>
      </c>
      <c r="E9" s="43" t="s">
        <v>244</v>
      </c>
      <c r="F9" s="34" t="s">
        <v>48</v>
      </c>
      <c r="G9" s="34" t="s">
        <v>48</v>
      </c>
      <c r="H9" s="34" t="s">
        <v>48</v>
      </c>
      <c r="I9" s="34" t="s">
        <v>48</v>
      </c>
      <c r="J9" s="34" t="s">
        <v>48</v>
      </c>
      <c r="K9" s="34" t="str">
        <f>VLOOKUP(M9,'Complete dataset 2021-22'!M:N,2,FALSE)</f>
        <v>n/a</v>
      </c>
      <c r="L9" s="103"/>
      <c r="M9" s="189" t="str">
        <f t="shared" si="0"/>
        <v>Electricity DistributionRottnest Island AuthorityNetwork &amp; Asset InformationNQR 44Energy delivered (GWh) - Long Rural</v>
      </c>
      <c r="N9" s="190" t="str">
        <f t="shared" si="1"/>
        <v>n/a</v>
      </c>
    </row>
    <row r="10" spans="1:14" x14ac:dyDescent="0.35">
      <c r="A10" s="1" t="s">
        <v>12</v>
      </c>
      <c r="B10" s="1" t="s">
        <v>30</v>
      </c>
      <c r="C10" s="1" t="s">
        <v>190</v>
      </c>
      <c r="D10" s="1" t="s">
        <v>240</v>
      </c>
      <c r="E10" s="43" t="s">
        <v>241</v>
      </c>
      <c r="F10" s="34">
        <v>519.33934457474561</v>
      </c>
      <c r="G10" s="34">
        <v>522.71870104581615</v>
      </c>
      <c r="H10" s="34">
        <v>517</v>
      </c>
      <c r="I10" s="34">
        <v>443</v>
      </c>
      <c r="J10" s="34">
        <v>486</v>
      </c>
      <c r="K10" s="34">
        <f>VLOOKUP(M10,'Complete dataset 2021-22'!M:N,2,FALSE)</f>
        <v>450</v>
      </c>
      <c r="L10" s="103"/>
      <c r="M10" s="189" t="str">
        <f t="shared" si="0"/>
        <v>Electricity DistributionWestern PowerNetwork &amp; Asset InformationNQR 44Energy delivered (GWh) - CBD</v>
      </c>
      <c r="N10" s="190">
        <f t="shared" si="1"/>
        <v>450</v>
      </c>
    </row>
    <row r="11" spans="1:14" x14ac:dyDescent="0.35">
      <c r="A11" s="1" t="s">
        <v>12</v>
      </c>
      <c r="B11" s="1" t="s">
        <v>30</v>
      </c>
      <c r="C11" s="1" t="s">
        <v>190</v>
      </c>
      <c r="D11" s="1" t="s">
        <v>240</v>
      </c>
      <c r="E11" s="43" t="s">
        <v>242</v>
      </c>
      <c r="F11" s="34">
        <v>9063.4839973899216</v>
      </c>
      <c r="G11" s="34">
        <v>8691.6976334937663</v>
      </c>
      <c r="H11" s="34">
        <v>8421</v>
      </c>
      <c r="I11" s="34">
        <v>7930</v>
      </c>
      <c r="J11" s="34">
        <v>8704</v>
      </c>
      <c r="K11" s="34">
        <f>VLOOKUP(M11,'Complete dataset 2021-22'!M:N,2,FALSE)</f>
        <v>8784</v>
      </c>
      <c r="L11" s="103"/>
      <c r="M11" s="189" t="str">
        <f t="shared" si="0"/>
        <v>Electricity DistributionWestern PowerNetwork &amp; Asset InformationNQR 44Energy delivered (GWh) - Urban</v>
      </c>
      <c r="N11" s="190">
        <f t="shared" si="1"/>
        <v>8784</v>
      </c>
    </row>
    <row r="12" spans="1:14" x14ac:dyDescent="0.35">
      <c r="A12" s="1" t="s">
        <v>12</v>
      </c>
      <c r="B12" s="1" t="s">
        <v>30</v>
      </c>
      <c r="C12" s="1" t="s">
        <v>190</v>
      </c>
      <c r="D12" s="1" t="s">
        <v>240</v>
      </c>
      <c r="E12" s="43" t="s">
        <v>243</v>
      </c>
      <c r="F12" s="34">
        <v>2994.1965547275568</v>
      </c>
      <c r="G12" s="34">
        <v>3286.0204599683971</v>
      </c>
      <c r="H12" s="34">
        <v>3290</v>
      </c>
      <c r="I12" s="34">
        <v>3465</v>
      </c>
      <c r="J12" s="34">
        <v>3791</v>
      </c>
      <c r="K12" s="34">
        <f>VLOOKUP(M12,'Complete dataset 2021-22'!M:N,2,FALSE)</f>
        <v>3579</v>
      </c>
      <c r="L12" s="103"/>
      <c r="M12" s="189" t="str">
        <f t="shared" si="0"/>
        <v>Electricity DistributionWestern PowerNetwork &amp; Asset InformationNQR 44Energy delivered (GWh) - Short Rural</v>
      </c>
      <c r="N12" s="190">
        <f t="shared" si="1"/>
        <v>3579</v>
      </c>
    </row>
    <row r="13" spans="1:14" x14ac:dyDescent="0.35">
      <c r="A13" s="1" t="s">
        <v>12</v>
      </c>
      <c r="B13" s="1" t="s">
        <v>30</v>
      </c>
      <c r="C13" s="1" t="s">
        <v>190</v>
      </c>
      <c r="D13" s="1" t="s">
        <v>240</v>
      </c>
      <c r="E13" s="43" t="s">
        <v>244</v>
      </c>
      <c r="F13" s="34">
        <v>1067.8403816207885</v>
      </c>
      <c r="G13" s="34">
        <v>1048.8769714854234</v>
      </c>
      <c r="H13" s="34">
        <v>1062</v>
      </c>
      <c r="I13" s="34">
        <v>1067</v>
      </c>
      <c r="J13" s="34">
        <v>1083</v>
      </c>
      <c r="K13" s="34">
        <f>VLOOKUP(M13,'Complete dataset 2021-22'!M:N,2,FALSE)</f>
        <v>1101</v>
      </c>
      <c r="L13" s="103"/>
      <c r="M13" s="189" t="str">
        <f t="shared" si="0"/>
        <v>Electricity DistributionWestern PowerNetwork &amp; Asset InformationNQR 44Energy delivered (GWh) - Long Rural</v>
      </c>
      <c r="N13" s="190">
        <f t="shared" si="1"/>
        <v>1101</v>
      </c>
    </row>
    <row r="14" spans="1:14" x14ac:dyDescent="0.35">
      <c r="A14" s="1" t="s">
        <v>32</v>
      </c>
      <c r="B14" s="1" t="s">
        <v>33</v>
      </c>
      <c r="C14" s="3" t="s">
        <v>190</v>
      </c>
      <c r="D14" s="21" t="s">
        <v>245</v>
      </c>
      <c r="E14" s="22" t="s">
        <v>246</v>
      </c>
      <c r="F14" s="164">
        <v>11036506</v>
      </c>
      <c r="G14" s="164">
        <v>10137903</v>
      </c>
      <c r="H14" s="163">
        <v>10278910</v>
      </c>
      <c r="I14" s="163">
        <v>10129859</v>
      </c>
      <c r="J14" s="163">
        <v>10314749</v>
      </c>
      <c r="K14" s="34">
        <f>VLOOKUP(M14,'Complete dataset 2021-22'!M:N,2,FALSE)</f>
        <v>10686871</v>
      </c>
      <c r="L14" s="105"/>
      <c r="M14" s="189" t="str">
        <f t="shared" si="0"/>
        <v>Gas DistributionATCO Gas AustraliaNetwork &amp; Asset InformationD 8Gas consumption - residential connections (GJ)</v>
      </c>
      <c r="N14" s="190">
        <f t="shared" si="1"/>
        <v>10686871</v>
      </c>
    </row>
    <row r="15" spans="1:14" x14ac:dyDescent="0.35">
      <c r="A15" s="1" t="s">
        <v>32</v>
      </c>
      <c r="B15" s="1" t="s">
        <v>33</v>
      </c>
      <c r="C15" s="3" t="s">
        <v>190</v>
      </c>
      <c r="D15" s="21" t="s">
        <v>248</v>
      </c>
      <c r="E15" s="22" t="s">
        <v>249</v>
      </c>
      <c r="F15" s="164">
        <v>1383781</v>
      </c>
      <c r="G15" s="164">
        <v>1336979</v>
      </c>
      <c r="H15" s="163">
        <v>1380910</v>
      </c>
      <c r="I15" s="163">
        <v>1360766</v>
      </c>
      <c r="J15" s="163">
        <v>1278508</v>
      </c>
      <c r="K15" s="34">
        <f>VLOOKUP(M15,'Complete dataset 2021-22'!M:N,2,FALSE)</f>
        <v>1353577</v>
      </c>
      <c r="L15" s="105"/>
      <c r="M15" s="189" t="str">
        <f t="shared" si="0"/>
        <v>Gas DistributionATCO Gas AustraliaNetwork &amp; Asset InformationD 9Gas consumption - non-residential connections (GJ)</v>
      </c>
      <c r="N15" s="190">
        <f t="shared" si="1"/>
        <v>1353577</v>
      </c>
    </row>
    <row r="16" spans="1:14" x14ac:dyDescent="0.35">
      <c r="A16" s="1" t="s">
        <v>32</v>
      </c>
      <c r="B16" s="1" t="s">
        <v>47</v>
      </c>
      <c r="C16" s="3" t="s">
        <v>190</v>
      </c>
      <c r="D16" s="21" t="s">
        <v>245</v>
      </c>
      <c r="E16" s="22" t="s">
        <v>246</v>
      </c>
      <c r="F16" s="6">
        <v>4017</v>
      </c>
      <c r="G16" s="6">
        <v>3933</v>
      </c>
      <c r="H16" s="48">
        <v>3988.3</v>
      </c>
      <c r="I16" s="48">
        <v>3652</v>
      </c>
      <c r="J16" s="48">
        <v>3727.7</v>
      </c>
      <c r="K16" s="34">
        <f>VLOOKUP(M16,'Complete dataset 2021-22'!M:N,2,FALSE)</f>
        <v>3686</v>
      </c>
      <c r="L16" s="105"/>
      <c r="M16" s="189" t="str">
        <f t="shared" si="0"/>
        <v>Gas DistributionEsperance Power StationNetwork &amp; Asset InformationD 8Gas consumption - residential connections (GJ)</v>
      </c>
      <c r="N16" s="190">
        <f t="shared" si="1"/>
        <v>3686</v>
      </c>
    </row>
    <row r="17" spans="1:14" x14ac:dyDescent="0.35">
      <c r="A17" s="156" t="s">
        <v>32</v>
      </c>
      <c r="B17" s="156" t="s">
        <v>47</v>
      </c>
      <c r="C17" s="159" t="s">
        <v>190</v>
      </c>
      <c r="D17" s="21" t="s">
        <v>248</v>
      </c>
      <c r="E17" s="22" t="s">
        <v>249</v>
      </c>
      <c r="F17" s="6">
        <v>2712</v>
      </c>
      <c r="G17" s="6">
        <v>2609</v>
      </c>
      <c r="H17" s="48">
        <v>2659.5</v>
      </c>
      <c r="I17" s="48">
        <v>2274.6</v>
      </c>
      <c r="J17" s="48">
        <v>2810.8</v>
      </c>
      <c r="K17" s="34">
        <f>VLOOKUP(M17,'Complete dataset 2021-22'!M:N,2,FALSE)</f>
        <v>3022</v>
      </c>
      <c r="L17" s="105"/>
      <c r="M17" s="189" t="str">
        <f t="shared" si="0"/>
        <v>Gas DistributionEsperance Power StationNetwork &amp; Asset InformationD 9Gas consumption - non-residential connections (GJ)</v>
      </c>
      <c r="N17" s="190">
        <f t="shared" si="1"/>
        <v>3022</v>
      </c>
    </row>
    <row r="18" spans="1:14" x14ac:dyDescent="0.35">
      <c r="A18" s="1" t="s">
        <v>32</v>
      </c>
      <c r="B18" s="1" t="s">
        <v>49</v>
      </c>
      <c r="C18" s="3" t="s">
        <v>190</v>
      </c>
      <c r="D18" s="21" t="s">
        <v>245</v>
      </c>
      <c r="E18" s="22" t="s">
        <v>246</v>
      </c>
      <c r="F18" s="6">
        <v>8531</v>
      </c>
      <c r="G18" s="6">
        <v>8039</v>
      </c>
      <c r="H18" s="169">
        <v>8563</v>
      </c>
      <c r="I18" s="169">
        <v>8034.7</v>
      </c>
      <c r="J18" s="169">
        <v>8514</v>
      </c>
      <c r="K18" s="34">
        <f>VLOOKUP(M18,'Complete dataset 2021-22'!M:N,2,FALSE)</f>
        <v>8727</v>
      </c>
      <c r="L18" s="105"/>
      <c r="M18" s="189" t="str">
        <f t="shared" si="0"/>
        <v>Gas DistributionWesfarmers Kleenheat GasNetwork &amp; Asset InformationD 8Gas consumption - residential connections (GJ)</v>
      </c>
      <c r="N18" s="190">
        <f t="shared" si="1"/>
        <v>8727</v>
      </c>
    </row>
    <row r="19" spans="1:14" x14ac:dyDescent="0.35">
      <c r="A19" s="1" t="s">
        <v>32</v>
      </c>
      <c r="B19" s="1" t="s">
        <v>49</v>
      </c>
      <c r="C19" s="3" t="s">
        <v>190</v>
      </c>
      <c r="D19" s="21" t="s">
        <v>248</v>
      </c>
      <c r="E19" s="22" t="s">
        <v>249</v>
      </c>
      <c r="F19" s="80">
        <v>0</v>
      </c>
      <c r="G19" s="80">
        <v>0</v>
      </c>
      <c r="H19" s="80">
        <v>51</v>
      </c>
      <c r="I19" s="80">
        <v>61.3</v>
      </c>
      <c r="J19" s="80">
        <v>99</v>
      </c>
      <c r="K19" s="34">
        <f>VLOOKUP(M19,'Complete dataset 2021-22'!M:N,2,FALSE)</f>
        <v>63</v>
      </c>
      <c r="L19" s="105"/>
      <c r="M19" s="189" t="str">
        <f t="shared" si="0"/>
        <v>Gas DistributionWesfarmers Kleenheat GasNetwork &amp; Asset InformationD 9Gas consumption - non-residential connections (GJ)</v>
      </c>
      <c r="N19" s="190">
        <f t="shared" si="1"/>
        <v>63</v>
      </c>
    </row>
    <row r="20" spans="1:14" x14ac:dyDescent="0.35">
      <c r="A20" s="1" t="s">
        <v>12</v>
      </c>
      <c r="B20" s="1" t="s">
        <v>251</v>
      </c>
      <c r="C20" s="1" t="s">
        <v>190</v>
      </c>
      <c r="D20" s="1" t="s">
        <v>240</v>
      </c>
      <c r="E20" s="1" t="s">
        <v>241</v>
      </c>
      <c r="F20" s="34" t="s">
        <v>48</v>
      </c>
      <c r="G20" s="34" t="s">
        <v>48</v>
      </c>
      <c r="H20" s="34" t="s">
        <v>48</v>
      </c>
      <c r="I20" s="34" t="s">
        <v>48</v>
      </c>
      <c r="J20" s="34" t="s">
        <v>48</v>
      </c>
      <c r="K20" s="34" t="str">
        <f>VLOOKUP(M20,'Complete dataset 2021-22'!M:N,2,FALSE)</f>
        <v>n/a</v>
      </c>
      <c r="M20" s="189" t="str">
        <f t="shared" si="0"/>
        <v>Electricity DistributionPeel Renewable Energy Pty Ltd Network &amp; Asset InformationNQR 44Energy delivered (GWh) - CBD</v>
      </c>
      <c r="N20" s="190" t="str">
        <f t="shared" si="1"/>
        <v>n/a</v>
      </c>
    </row>
    <row r="21" spans="1:14" x14ac:dyDescent="0.35">
      <c r="A21" s="1" t="s">
        <v>12</v>
      </c>
      <c r="B21" s="1" t="s">
        <v>251</v>
      </c>
      <c r="C21" s="1" t="s">
        <v>190</v>
      </c>
      <c r="D21" s="1" t="s">
        <v>240</v>
      </c>
      <c r="E21" s="1" t="s">
        <v>242</v>
      </c>
      <c r="F21" s="34" t="s">
        <v>48</v>
      </c>
      <c r="G21" s="34" t="s">
        <v>48</v>
      </c>
      <c r="H21" s="34" t="s">
        <v>48</v>
      </c>
      <c r="I21" s="34" t="s">
        <v>48</v>
      </c>
      <c r="J21" s="34">
        <v>0.1</v>
      </c>
      <c r="K21" s="34">
        <f>VLOOKUP(M21,'Complete dataset 2021-22'!M:N,2,FALSE)</f>
        <v>0.1</v>
      </c>
      <c r="L21" s="183"/>
      <c r="M21" s="189" t="str">
        <f t="shared" si="0"/>
        <v>Electricity DistributionPeel Renewable Energy Pty Ltd Network &amp; Asset InformationNQR 44Energy delivered (GWh) - Urban</v>
      </c>
      <c r="N21" s="190">
        <f t="shared" si="1"/>
        <v>0.1</v>
      </c>
    </row>
    <row r="22" spans="1:14" x14ac:dyDescent="0.35">
      <c r="A22" s="1" t="s">
        <v>12</v>
      </c>
      <c r="B22" s="1" t="s">
        <v>251</v>
      </c>
      <c r="C22" s="1" t="s">
        <v>190</v>
      </c>
      <c r="D22" s="1" t="s">
        <v>240</v>
      </c>
      <c r="E22" s="1" t="s">
        <v>243</v>
      </c>
      <c r="F22" s="34" t="s">
        <v>48</v>
      </c>
      <c r="G22" s="34" t="s">
        <v>48</v>
      </c>
      <c r="H22" s="34" t="s">
        <v>48</v>
      </c>
      <c r="I22" s="34" t="s">
        <v>48</v>
      </c>
      <c r="J22" s="34" t="s">
        <v>48</v>
      </c>
      <c r="K22" s="34" t="str">
        <f>VLOOKUP(M22,'Complete dataset 2021-22'!M:N,2,FALSE)</f>
        <v>n/a</v>
      </c>
      <c r="M22" s="189" t="str">
        <f t="shared" si="0"/>
        <v>Electricity DistributionPeel Renewable Energy Pty Ltd Network &amp; Asset InformationNQR 44Energy delivered (GWh) - Short Rural</v>
      </c>
      <c r="N22" s="190" t="str">
        <f t="shared" si="1"/>
        <v>n/a</v>
      </c>
    </row>
    <row r="23" spans="1:14" x14ac:dyDescent="0.35">
      <c r="A23" s="1" t="s">
        <v>12</v>
      </c>
      <c r="B23" s="1" t="s">
        <v>251</v>
      </c>
      <c r="C23" s="1" t="s">
        <v>190</v>
      </c>
      <c r="D23" s="1" t="s">
        <v>240</v>
      </c>
      <c r="E23" s="1" t="s">
        <v>244</v>
      </c>
      <c r="F23" s="34" t="s">
        <v>48</v>
      </c>
      <c r="G23" s="34" t="s">
        <v>48</v>
      </c>
      <c r="H23" s="34" t="s">
        <v>48</v>
      </c>
      <c r="I23" s="34" t="s">
        <v>48</v>
      </c>
      <c r="J23" s="34" t="s">
        <v>48</v>
      </c>
      <c r="K23" s="34" t="str">
        <f>VLOOKUP(M23,'Complete dataset 2021-22'!M:N,2,FALSE)</f>
        <v>n/a</v>
      </c>
      <c r="M23" s="189" t="str">
        <f t="shared" si="0"/>
        <v>Electricity DistributionPeel Renewable Energy Pty Ltd Network &amp; Asset InformationNQR 44Energy delivered (GWh) - Long Rural</v>
      </c>
      <c r="N23" s="190" t="str">
        <f t="shared" si="1"/>
        <v>n/a</v>
      </c>
    </row>
    <row r="24" spans="1:14" x14ac:dyDescent="0.35">
      <c r="K24" s="34"/>
      <c r="N24" s="190"/>
    </row>
    <row r="25" spans="1:14" x14ac:dyDescent="0.35">
      <c r="K25" s="34"/>
      <c r="N25" s="190"/>
    </row>
    <row r="26" spans="1:14" x14ac:dyDescent="0.35">
      <c r="K26" s="34"/>
      <c r="N26" s="190"/>
    </row>
    <row r="27" spans="1:14" x14ac:dyDescent="0.35">
      <c r="K27" s="34"/>
      <c r="N27" s="190"/>
    </row>
    <row r="28" spans="1:14" x14ac:dyDescent="0.35">
      <c r="K28" s="34"/>
      <c r="N28" s="190"/>
    </row>
    <row r="29" spans="1:14" x14ac:dyDescent="0.35">
      <c r="K29" s="34"/>
      <c r="N29" s="190"/>
    </row>
    <row r="30" spans="1:14" x14ac:dyDescent="0.35">
      <c r="K30" s="34"/>
      <c r="N30" s="190"/>
    </row>
    <row r="31" spans="1:14" x14ac:dyDescent="0.35">
      <c r="K31" s="34"/>
      <c r="N31" s="190"/>
    </row>
    <row r="32" spans="1:14" x14ac:dyDescent="0.35">
      <c r="K32" s="34"/>
      <c r="N32" s="190"/>
    </row>
    <row r="33" spans="11:14" x14ac:dyDescent="0.35">
      <c r="K33" s="34"/>
      <c r="N33" s="190"/>
    </row>
    <row r="34" spans="11:14" x14ac:dyDescent="0.35">
      <c r="K34" s="34"/>
      <c r="N34" s="190"/>
    </row>
    <row r="35" spans="11:14" x14ac:dyDescent="0.35">
      <c r="K35" s="34"/>
      <c r="N35" s="190"/>
    </row>
    <row r="36" spans="11:14" x14ac:dyDescent="0.35">
      <c r="K36" s="34"/>
      <c r="N36" s="190"/>
    </row>
    <row r="37" spans="11:14" x14ac:dyDescent="0.35">
      <c r="K37" s="34"/>
      <c r="N37" s="190"/>
    </row>
    <row r="38" spans="11:14" x14ac:dyDescent="0.35">
      <c r="K38" s="34"/>
      <c r="N38" s="190"/>
    </row>
    <row r="39" spans="11:14" x14ac:dyDescent="0.35">
      <c r="K39" s="34"/>
      <c r="N39" s="190"/>
    </row>
    <row r="40" spans="11:14" x14ac:dyDescent="0.35">
      <c r="K40" s="34"/>
      <c r="N40" s="190"/>
    </row>
    <row r="41" spans="11:14" x14ac:dyDescent="0.35">
      <c r="K41" s="34"/>
      <c r="N41" s="190"/>
    </row>
    <row r="42" spans="11:14" x14ac:dyDescent="0.35">
      <c r="K42" s="34"/>
      <c r="N42" s="190"/>
    </row>
    <row r="43" spans="11:14" x14ac:dyDescent="0.35">
      <c r="K43" s="34"/>
      <c r="N43" s="190"/>
    </row>
    <row r="44" spans="11:14" x14ac:dyDescent="0.35">
      <c r="K44" s="34"/>
      <c r="N44" s="190"/>
    </row>
    <row r="45" spans="11:14" x14ac:dyDescent="0.35">
      <c r="K45" s="34"/>
      <c r="N45" s="190"/>
    </row>
    <row r="46" spans="11:14" x14ac:dyDescent="0.35">
      <c r="K46" s="34"/>
      <c r="N46" s="190"/>
    </row>
    <row r="47" spans="11:14" x14ac:dyDescent="0.35">
      <c r="K47" s="34"/>
      <c r="N47" s="190"/>
    </row>
    <row r="48" spans="11:14" x14ac:dyDescent="0.35">
      <c r="K48" s="34"/>
      <c r="N48" s="190"/>
    </row>
    <row r="49" spans="11:14" x14ac:dyDescent="0.35">
      <c r="K49" s="34"/>
      <c r="N49" s="190"/>
    </row>
    <row r="50" spans="11:14" x14ac:dyDescent="0.35">
      <c r="K50" s="34"/>
      <c r="N50" s="190"/>
    </row>
    <row r="51" spans="11:14" x14ac:dyDescent="0.35">
      <c r="K51" s="34"/>
      <c r="N51" s="190"/>
    </row>
    <row r="52" spans="11:14" x14ac:dyDescent="0.35">
      <c r="K52" s="34"/>
      <c r="N52" s="190"/>
    </row>
    <row r="53" spans="11:14" x14ac:dyDescent="0.35">
      <c r="K53" s="34"/>
      <c r="N53" s="190"/>
    </row>
    <row r="54" spans="11:14" x14ac:dyDescent="0.35">
      <c r="K54" s="34"/>
      <c r="N54" s="190"/>
    </row>
    <row r="55" spans="11:14" x14ac:dyDescent="0.35">
      <c r="K55" s="34"/>
      <c r="N55" s="190"/>
    </row>
    <row r="56" spans="11:14" x14ac:dyDescent="0.35">
      <c r="K56" s="34"/>
      <c r="N56" s="190"/>
    </row>
    <row r="57" spans="11:14" x14ac:dyDescent="0.35">
      <c r="K57" s="34"/>
      <c r="N57" s="190"/>
    </row>
    <row r="58" spans="11:14" x14ac:dyDescent="0.35">
      <c r="K58" s="34"/>
      <c r="N58" s="190"/>
    </row>
    <row r="59" spans="11:14" x14ac:dyDescent="0.35">
      <c r="K59" s="34"/>
      <c r="N59" s="190"/>
    </row>
    <row r="60" spans="11:14" x14ac:dyDescent="0.35">
      <c r="K60" s="34"/>
      <c r="N60" s="190"/>
    </row>
    <row r="61" spans="11:14" x14ac:dyDescent="0.35">
      <c r="K61" s="34"/>
      <c r="N61" s="190"/>
    </row>
    <row r="62" spans="11:14" x14ac:dyDescent="0.35">
      <c r="K62" s="34"/>
      <c r="N62" s="190"/>
    </row>
    <row r="63" spans="11:14" x14ac:dyDescent="0.35">
      <c r="K63" s="34"/>
      <c r="N63" s="190"/>
    </row>
    <row r="64" spans="11:14" x14ac:dyDescent="0.35">
      <c r="K64" s="34"/>
      <c r="N64" s="190"/>
    </row>
    <row r="65" spans="11:14" x14ac:dyDescent="0.35">
      <c r="K65" s="34"/>
      <c r="N65" s="190"/>
    </row>
    <row r="66" spans="11:14" x14ac:dyDescent="0.35">
      <c r="K66" s="34"/>
      <c r="N66" s="190"/>
    </row>
    <row r="67" spans="11:14" x14ac:dyDescent="0.35">
      <c r="K67" s="34"/>
      <c r="N67" s="190"/>
    </row>
    <row r="68" spans="11:14" x14ac:dyDescent="0.35">
      <c r="K68" s="34"/>
      <c r="N68" s="190"/>
    </row>
    <row r="69" spans="11:14" x14ac:dyDescent="0.35">
      <c r="K69" s="34"/>
      <c r="N69" s="190"/>
    </row>
    <row r="70" spans="11:14" x14ac:dyDescent="0.35">
      <c r="K70" s="34"/>
      <c r="N70" s="190"/>
    </row>
    <row r="71" spans="11:14" x14ac:dyDescent="0.35">
      <c r="K71" s="34"/>
      <c r="N71" s="190"/>
    </row>
    <row r="72" spans="11:14" x14ac:dyDescent="0.35">
      <c r="K72" s="34"/>
      <c r="N72" s="190"/>
    </row>
    <row r="73" spans="11:14" x14ac:dyDescent="0.35">
      <c r="K73" s="34"/>
      <c r="N73" s="190"/>
    </row>
    <row r="74" spans="11:14" x14ac:dyDescent="0.35">
      <c r="K74" s="34"/>
      <c r="N74" s="190"/>
    </row>
    <row r="75" spans="11:14" x14ac:dyDescent="0.35">
      <c r="K75" s="34"/>
      <c r="N75" s="190"/>
    </row>
    <row r="76" spans="11:14" x14ac:dyDescent="0.35">
      <c r="K76" s="34"/>
      <c r="N76" s="190"/>
    </row>
    <row r="77" spans="11:14" x14ac:dyDescent="0.35">
      <c r="K77" s="34"/>
      <c r="N77" s="190"/>
    </row>
    <row r="78" spans="11:14" x14ac:dyDescent="0.35">
      <c r="K78" s="34"/>
      <c r="N78" s="190"/>
    </row>
    <row r="79" spans="11:14" x14ac:dyDescent="0.35">
      <c r="K79" s="34"/>
      <c r="N79" s="190"/>
    </row>
    <row r="80" spans="11:14" x14ac:dyDescent="0.35">
      <c r="K80" s="34"/>
      <c r="N80" s="190"/>
    </row>
    <row r="81" spans="11:14" x14ac:dyDescent="0.35">
      <c r="K81" s="34"/>
      <c r="N81" s="190"/>
    </row>
    <row r="82" spans="11:14" x14ac:dyDescent="0.35">
      <c r="K82" s="34"/>
      <c r="N82" s="190"/>
    </row>
    <row r="83" spans="11:14" x14ac:dyDescent="0.35">
      <c r="K83" s="34"/>
      <c r="N83" s="190"/>
    </row>
    <row r="84" spans="11:14" x14ac:dyDescent="0.35">
      <c r="K84" s="34"/>
      <c r="N84" s="190"/>
    </row>
    <row r="85" spans="11:14" x14ac:dyDescent="0.35">
      <c r="K85" s="34"/>
      <c r="N85" s="190"/>
    </row>
    <row r="86" spans="11:14" x14ac:dyDescent="0.35">
      <c r="K86" s="34"/>
      <c r="N86" s="190"/>
    </row>
    <row r="87" spans="11:14" x14ac:dyDescent="0.35">
      <c r="K87" s="34"/>
      <c r="N87" s="190"/>
    </row>
    <row r="88" spans="11:14" x14ac:dyDescent="0.35">
      <c r="K88" s="34"/>
      <c r="N88" s="190"/>
    </row>
    <row r="89" spans="11:14" x14ac:dyDescent="0.35">
      <c r="K89" s="34"/>
      <c r="N89" s="190"/>
    </row>
    <row r="90" spans="11:14" x14ac:dyDescent="0.35">
      <c r="K90" s="34"/>
      <c r="N90" s="190"/>
    </row>
    <row r="91" spans="11:14" x14ac:dyDescent="0.35">
      <c r="K91" s="34"/>
      <c r="N91" s="190"/>
    </row>
    <row r="92" spans="11:14" x14ac:dyDescent="0.35">
      <c r="K92" s="34"/>
      <c r="N92" s="190"/>
    </row>
    <row r="93" spans="11:14" x14ac:dyDescent="0.35">
      <c r="K93" s="34"/>
      <c r="N93" s="190"/>
    </row>
    <row r="94" spans="11:14" x14ac:dyDescent="0.35">
      <c r="K94" s="34"/>
      <c r="N94" s="190"/>
    </row>
    <row r="95" spans="11:14" x14ac:dyDescent="0.35">
      <c r="K95" s="34"/>
      <c r="N95" s="190"/>
    </row>
    <row r="96" spans="11:14" x14ac:dyDescent="0.35">
      <c r="K96" s="34"/>
      <c r="N96" s="190"/>
    </row>
    <row r="97" spans="11:14" x14ac:dyDescent="0.35">
      <c r="K97" s="34"/>
      <c r="N97" s="190"/>
    </row>
    <row r="98" spans="11:14" x14ac:dyDescent="0.35">
      <c r="K98" s="34"/>
      <c r="N98" s="190"/>
    </row>
    <row r="99" spans="11:14" x14ac:dyDescent="0.35">
      <c r="K99" s="34"/>
      <c r="N99" s="190"/>
    </row>
    <row r="100" spans="11:14" x14ac:dyDescent="0.35">
      <c r="K100" s="34"/>
      <c r="N100" s="190"/>
    </row>
    <row r="101" spans="11:14" x14ac:dyDescent="0.35">
      <c r="K101" s="34"/>
      <c r="N101" s="190"/>
    </row>
    <row r="102" spans="11:14" x14ac:dyDescent="0.35">
      <c r="K102" s="34"/>
      <c r="N102" s="190"/>
    </row>
    <row r="103" spans="11:14" x14ac:dyDescent="0.35">
      <c r="K103" s="34"/>
      <c r="N103" s="190"/>
    </row>
    <row r="104" spans="11:14" x14ac:dyDescent="0.35">
      <c r="K104" s="34"/>
      <c r="N104" s="190"/>
    </row>
    <row r="105" spans="11:14" x14ac:dyDescent="0.35">
      <c r="K105" s="34"/>
      <c r="N105" s="190"/>
    </row>
    <row r="106" spans="11:14" x14ac:dyDescent="0.35">
      <c r="K106" s="34"/>
      <c r="N106" s="190"/>
    </row>
    <row r="107" spans="11:14" x14ac:dyDescent="0.35">
      <c r="K107" s="34"/>
      <c r="N107" s="190"/>
    </row>
    <row r="108" spans="11:14" x14ac:dyDescent="0.35">
      <c r="K108" s="34"/>
      <c r="N108" s="190"/>
    </row>
    <row r="109" spans="11:14" x14ac:dyDescent="0.35">
      <c r="K109" s="34"/>
      <c r="N109" s="190"/>
    </row>
    <row r="110" spans="11:14" x14ac:dyDescent="0.35">
      <c r="K110" s="34"/>
      <c r="N110" s="190"/>
    </row>
    <row r="111" spans="11:14" x14ac:dyDescent="0.35">
      <c r="K111" s="34"/>
      <c r="N111" s="190"/>
    </row>
    <row r="112" spans="11:14" x14ac:dyDescent="0.35">
      <c r="K112" s="34"/>
      <c r="N112" s="190"/>
    </row>
    <row r="113" spans="11:14" x14ac:dyDescent="0.35">
      <c r="K113" s="34"/>
      <c r="N113" s="190"/>
    </row>
    <row r="114" spans="11:14" x14ac:dyDescent="0.35">
      <c r="K114" s="34"/>
      <c r="N114" s="190"/>
    </row>
    <row r="115" spans="11:14" x14ac:dyDescent="0.35">
      <c r="K115" s="34"/>
      <c r="N115" s="190"/>
    </row>
    <row r="116" spans="11:14" x14ac:dyDescent="0.35">
      <c r="K116" s="34"/>
      <c r="N116" s="190"/>
    </row>
    <row r="117" spans="11:14" x14ac:dyDescent="0.35">
      <c r="K117" s="34"/>
      <c r="N117" s="190"/>
    </row>
    <row r="118" spans="11:14" x14ac:dyDescent="0.35">
      <c r="K118" s="34"/>
      <c r="N118" s="190"/>
    </row>
    <row r="119" spans="11:14" x14ac:dyDescent="0.35">
      <c r="K119" s="34"/>
      <c r="N119" s="190"/>
    </row>
    <row r="120" spans="11:14" x14ac:dyDescent="0.35">
      <c r="K120" s="34"/>
      <c r="N120" s="190"/>
    </row>
    <row r="121" spans="11:14" x14ac:dyDescent="0.35">
      <c r="K121" s="34"/>
      <c r="N121" s="190"/>
    </row>
    <row r="122" spans="11:14" x14ac:dyDescent="0.35">
      <c r="K122" s="34"/>
      <c r="N122" s="190"/>
    </row>
    <row r="123" spans="11:14" x14ac:dyDescent="0.35">
      <c r="K123" s="34"/>
      <c r="N123" s="190"/>
    </row>
    <row r="124" spans="11:14" x14ac:dyDescent="0.35">
      <c r="K124" s="34"/>
      <c r="N124" s="190"/>
    </row>
    <row r="125" spans="11:14" x14ac:dyDescent="0.35">
      <c r="K125" s="34"/>
      <c r="N125" s="190"/>
    </row>
    <row r="126" spans="11:14" x14ac:dyDescent="0.35">
      <c r="K126" s="34"/>
      <c r="N126" s="190"/>
    </row>
    <row r="127" spans="11:14" x14ac:dyDescent="0.35">
      <c r="K127" s="34"/>
      <c r="N127" s="190"/>
    </row>
    <row r="128" spans="11:14" x14ac:dyDescent="0.35">
      <c r="K128" s="34"/>
      <c r="N128" s="190"/>
    </row>
    <row r="129" spans="11:14" x14ac:dyDescent="0.35">
      <c r="K129" s="34"/>
      <c r="N129" s="190"/>
    </row>
    <row r="130" spans="11:14" x14ac:dyDescent="0.35">
      <c r="K130" s="34"/>
      <c r="N130" s="190"/>
    </row>
    <row r="131" spans="11:14" x14ac:dyDescent="0.35">
      <c r="K131" s="34"/>
      <c r="N131" s="190"/>
    </row>
    <row r="132" spans="11:14" x14ac:dyDescent="0.35">
      <c r="K132" s="34"/>
      <c r="N132" s="190"/>
    </row>
    <row r="133" spans="11:14" x14ac:dyDescent="0.35">
      <c r="K133" s="34"/>
      <c r="N133" s="190"/>
    </row>
    <row r="134" spans="11:14" x14ac:dyDescent="0.35">
      <c r="K134" s="34"/>
      <c r="N134" s="190"/>
    </row>
    <row r="135" spans="11:14" x14ac:dyDescent="0.35">
      <c r="K135" s="34"/>
      <c r="N135" s="190"/>
    </row>
    <row r="136" spans="11:14" x14ac:dyDescent="0.35">
      <c r="K136" s="34"/>
      <c r="N136" s="190"/>
    </row>
    <row r="137" spans="11:14" x14ac:dyDescent="0.35">
      <c r="K137" s="34"/>
      <c r="N137" s="190"/>
    </row>
    <row r="138" spans="11:14" x14ac:dyDescent="0.35">
      <c r="K138" s="34"/>
      <c r="N138" s="190"/>
    </row>
    <row r="139" spans="11:14" x14ac:dyDescent="0.35">
      <c r="K139" s="34"/>
      <c r="N139" s="190"/>
    </row>
    <row r="140" spans="11:14" x14ac:dyDescent="0.35">
      <c r="K140" s="34"/>
      <c r="N140" s="190"/>
    </row>
    <row r="141" spans="11:14" x14ac:dyDescent="0.35">
      <c r="K141" s="34"/>
      <c r="N141" s="190"/>
    </row>
    <row r="142" spans="11:14" x14ac:dyDescent="0.35">
      <c r="K142" s="34"/>
      <c r="N142" s="190"/>
    </row>
    <row r="143" spans="11:14" x14ac:dyDescent="0.35">
      <c r="K143" s="34"/>
      <c r="N143" s="190"/>
    </row>
    <row r="144" spans="11:14" x14ac:dyDescent="0.35">
      <c r="K144" s="34"/>
      <c r="N144" s="190"/>
    </row>
    <row r="145" spans="11:14" x14ac:dyDescent="0.35">
      <c r="K145" s="34"/>
      <c r="N145" s="190"/>
    </row>
    <row r="146" spans="11:14" x14ac:dyDescent="0.35">
      <c r="K146" s="34"/>
      <c r="N146" s="190"/>
    </row>
    <row r="147" spans="11:14" x14ac:dyDescent="0.35">
      <c r="K147" s="34"/>
      <c r="N147" s="190"/>
    </row>
    <row r="148" spans="11:14" x14ac:dyDescent="0.35">
      <c r="K148" s="34"/>
      <c r="N148" s="190"/>
    </row>
    <row r="149" spans="11:14" x14ac:dyDescent="0.35">
      <c r="K149" s="34"/>
      <c r="N149" s="190"/>
    </row>
    <row r="150" spans="11:14" x14ac:dyDescent="0.35">
      <c r="K150" s="34"/>
      <c r="N150" s="190"/>
    </row>
    <row r="151" spans="11:14" x14ac:dyDescent="0.35">
      <c r="K151" s="34"/>
      <c r="N151" s="190"/>
    </row>
    <row r="152" spans="11:14" x14ac:dyDescent="0.35">
      <c r="K152" s="34"/>
      <c r="N152" s="190"/>
    </row>
    <row r="153" spans="11:14" x14ac:dyDescent="0.35">
      <c r="K153" s="34"/>
      <c r="N153" s="190"/>
    </row>
    <row r="154" spans="11:14" x14ac:dyDescent="0.35">
      <c r="K154" s="34"/>
      <c r="N154" s="190"/>
    </row>
    <row r="155" spans="11:14" x14ac:dyDescent="0.35">
      <c r="K155" s="34"/>
      <c r="N155" s="190"/>
    </row>
    <row r="156" spans="11:14" x14ac:dyDescent="0.35">
      <c r="K156" s="34"/>
      <c r="N156" s="190"/>
    </row>
    <row r="157" spans="11:14" x14ac:dyDescent="0.35">
      <c r="K157" s="34"/>
      <c r="N157" s="190"/>
    </row>
    <row r="158" spans="11:14" x14ac:dyDescent="0.35">
      <c r="K158" s="34"/>
      <c r="N158" s="190"/>
    </row>
    <row r="159" spans="11:14" x14ac:dyDescent="0.35">
      <c r="K159" s="34"/>
      <c r="N159" s="190"/>
    </row>
    <row r="160" spans="11:14" x14ac:dyDescent="0.35">
      <c r="K160" s="34"/>
      <c r="N160" s="190"/>
    </row>
    <row r="161" spans="11:14" x14ac:dyDescent="0.35">
      <c r="K161" s="34"/>
      <c r="N161" s="190"/>
    </row>
    <row r="162" spans="11:14" x14ac:dyDescent="0.35">
      <c r="K162" s="34"/>
      <c r="N162" s="190"/>
    </row>
    <row r="163" spans="11:14" x14ac:dyDescent="0.35">
      <c r="K163" s="34"/>
      <c r="N163" s="190"/>
    </row>
    <row r="164" spans="11:14" x14ac:dyDescent="0.35">
      <c r="K164" s="34"/>
      <c r="N164" s="190"/>
    </row>
    <row r="165" spans="11:14" x14ac:dyDescent="0.35">
      <c r="K165" s="34"/>
      <c r="N165" s="190"/>
    </row>
    <row r="166" spans="11:14" x14ac:dyDescent="0.35">
      <c r="K166" s="34"/>
      <c r="N166" s="190"/>
    </row>
    <row r="167" spans="11:14" x14ac:dyDescent="0.35">
      <c r="K167" s="34"/>
      <c r="N167" s="190"/>
    </row>
    <row r="168" spans="11:14" x14ac:dyDescent="0.35">
      <c r="K168" s="34"/>
      <c r="N168" s="190"/>
    </row>
    <row r="169" spans="11:14" x14ac:dyDescent="0.35">
      <c r="K169" s="34"/>
      <c r="N169" s="190"/>
    </row>
    <row r="170" spans="11:14" x14ac:dyDescent="0.35">
      <c r="K170" s="34"/>
      <c r="N170" s="190"/>
    </row>
    <row r="171" spans="11:14" x14ac:dyDescent="0.35">
      <c r="K171" s="34"/>
      <c r="N171" s="190"/>
    </row>
    <row r="172" spans="11:14" x14ac:dyDescent="0.35">
      <c r="K172" s="34"/>
      <c r="N172" s="190"/>
    </row>
    <row r="173" spans="11:14" x14ac:dyDescent="0.35">
      <c r="K173" s="34"/>
      <c r="N173" s="190"/>
    </row>
    <row r="174" spans="11:14" x14ac:dyDescent="0.35">
      <c r="K174" s="34"/>
      <c r="N174" s="190"/>
    </row>
    <row r="175" spans="11:14" x14ac:dyDescent="0.35">
      <c r="K175" s="34"/>
      <c r="N175" s="190"/>
    </row>
    <row r="176" spans="11:14" x14ac:dyDescent="0.35">
      <c r="K176" s="34"/>
      <c r="N176" s="190"/>
    </row>
    <row r="177" spans="11:14" x14ac:dyDescent="0.35">
      <c r="K177" s="34"/>
      <c r="N177" s="190"/>
    </row>
    <row r="178" spans="11:14" x14ac:dyDescent="0.35">
      <c r="K178" s="34"/>
      <c r="N178" s="190"/>
    </row>
    <row r="179" spans="11:14" x14ac:dyDescent="0.35">
      <c r="K179" s="34"/>
      <c r="N179" s="190"/>
    </row>
    <row r="180" spans="11:14" x14ac:dyDescent="0.35">
      <c r="K180" s="34"/>
      <c r="N180" s="190"/>
    </row>
    <row r="181" spans="11:14" x14ac:dyDescent="0.35">
      <c r="K181" s="34"/>
      <c r="N181" s="190"/>
    </row>
    <row r="182" spans="11:14" x14ac:dyDescent="0.35">
      <c r="K182" s="34"/>
      <c r="N182" s="190"/>
    </row>
    <row r="183" spans="11:14" x14ac:dyDescent="0.35">
      <c r="K183" s="34"/>
      <c r="N183" s="190"/>
    </row>
    <row r="184" spans="11:14" x14ac:dyDescent="0.35">
      <c r="K184" s="34"/>
      <c r="N184" s="190"/>
    </row>
    <row r="185" spans="11:14" x14ac:dyDescent="0.35">
      <c r="K185" s="34"/>
      <c r="N185" s="190"/>
    </row>
    <row r="186" spans="11:14" x14ac:dyDescent="0.35">
      <c r="K186" s="34"/>
      <c r="N186" s="190"/>
    </row>
    <row r="187" spans="11:14" x14ac:dyDescent="0.35">
      <c r="K187" s="34"/>
      <c r="N187" s="190"/>
    </row>
    <row r="188" spans="11:14" x14ac:dyDescent="0.35">
      <c r="K188" s="34"/>
      <c r="N188" s="190"/>
    </row>
    <row r="189" spans="11:14" x14ac:dyDescent="0.35">
      <c r="K189" s="34"/>
      <c r="N189" s="190"/>
    </row>
    <row r="190" spans="11:14" x14ac:dyDescent="0.35">
      <c r="K190" s="34"/>
      <c r="N190" s="190"/>
    </row>
    <row r="191" spans="11:14" x14ac:dyDescent="0.35">
      <c r="K191" s="34"/>
      <c r="N191" s="190"/>
    </row>
    <row r="192" spans="11:14" x14ac:dyDescent="0.35">
      <c r="K192" s="34"/>
      <c r="N192" s="190"/>
    </row>
    <row r="193" spans="11:14" x14ac:dyDescent="0.35">
      <c r="K193" s="34"/>
      <c r="N193" s="190"/>
    </row>
    <row r="194" spans="11:14" x14ac:dyDescent="0.35">
      <c r="K194" s="34"/>
      <c r="N194" s="190"/>
    </row>
    <row r="195" spans="11:14" x14ac:dyDescent="0.35">
      <c r="K195" s="34"/>
      <c r="N195" s="190"/>
    </row>
    <row r="196" spans="11:14" x14ac:dyDescent="0.35">
      <c r="K196" s="34"/>
      <c r="N196" s="190"/>
    </row>
    <row r="197" spans="11:14" x14ac:dyDescent="0.35">
      <c r="K197" s="34"/>
      <c r="N197" s="190"/>
    </row>
    <row r="198" spans="11:14" x14ac:dyDescent="0.35">
      <c r="K198" s="34"/>
      <c r="N198" s="190"/>
    </row>
    <row r="199" spans="11:14" x14ac:dyDescent="0.35">
      <c r="K199" s="34"/>
      <c r="N199" s="190"/>
    </row>
    <row r="200" spans="11:14" x14ac:dyDescent="0.35">
      <c r="K200" s="34"/>
      <c r="N200" s="190"/>
    </row>
    <row r="201" spans="11:14" x14ac:dyDescent="0.35">
      <c r="K201" s="34"/>
      <c r="N201" s="190"/>
    </row>
    <row r="202" spans="11:14" x14ac:dyDescent="0.35">
      <c r="K202" s="34"/>
      <c r="N202" s="190"/>
    </row>
    <row r="203" spans="11:14" x14ac:dyDescent="0.35">
      <c r="K203" s="34"/>
      <c r="N203" s="190"/>
    </row>
    <row r="204" spans="11:14" x14ac:dyDescent="0.35">
      <c r="K204" s="34"/>
      <c r="N204" s="190"/>
    </row>
    <row r="205" spans="11:14" x14ac:dyDescent="0.35">
      <c r="K205" s="34"/>
      <c r="N205" s="190"/>
    </row>
    <row r="206" spans="11:14" x14ac:dyDescent="0.35">
      <c r="K206" s="34"/>
      <c r="N206" s="190"/>
    </row>
    <row r="207" spans="11:14" x14ac:dyDescent="0.35">
      <c r="K207" s="34"/>
      <c r="N207" s="190"/>
    </row>
    <row r="208" spans="11:14" x14ac:dyDescent="0.35">
      <c r="K208" s="34"/>
      <c r="N208" s="190"/>
    </row>
    <row r="209" spans="11:14" x14ac:dyDescent="0.35">
      <c r="K209" s="34"/>
      <c r="N209" s="190"/>
    </row>
    <row r="210" spans="11:14" x14ac:dyDescent="0.35">
      <c r="K210" s="34"/>
      <c r="N210" s="190"/>
    </row>
    <row r="211" spans="11:14" x14ac:dyDescent="0.35">
      <c r="K211" s="34"/>
      <c r="N211" s="190"/>
    </row>
    <row r="212" spans="11:14" x14ac:dyDescent="0.35">
      <c r="K212" s="34"/>
      <c r="N212" s="190"/>
    </row>
    <row r="213" spans="11:14" x14ac:dyDescent="0.35">
      <c r="K213" s="34"/>
      <c r="N213" s="190"/>
    </row>
    <row r="214" spans="11:14" x14ac:dyDescent="0.35">
      <c r="K214" s="34"/>
      <c r="N214" s="190"/>
    </row>
    <row r="215" spans="11:14" x14ac:dyDescent="0.35">
      <c r="K215" s="34"/>
      <c r="N215" s="190"/>
    </row>
    <row r="216" spans="11:14" x14ac:dyDescent="0.35">
      <c r="K216" s="34"/>
      <c r="N216" s="190"/>
    </row>
    <row r="217" spans="11:14" x14ac:dyDescent="0.35">
      <c r="K217" s="34"/>
      <c r="N217" s="190"/>
    </row>
    <row r="218" spans="11:14" x14ac:dyDescent="0.35">
      <c r="K218" s="34"/>
      <c r="N218" s="190"/>
    </row>
    <row r="219" spans="11:14" x14ac:dyDescent="0.35">
      <c r="K219" s="34"/>
      <c r="N219" s="190"/>
    </row>
    <row r="220" spans="11:14" x14ac:dyDescent="0.35">
      <c r="K220" s="34"/>
      <c r="N220" s="190"/>
    </row>
    <row r="221" spans="11:14" x14ac:dyDescent="0.35">
      <c r="K221" s="34"/>
      <c r="N221" s="190"/>
    </row>
    <row r="222" spans="11:14" x14ac:dyDescent="0.35">
      <c r="K222" s="34"/>
      <c r="N222" s="190"/>
    </row>
    <row r="223" spans="11:14" x14ac:dyDescent="0.35">
      <c r="K223" s="34"/>
      <c r="N223" s="190"/>
    </row>
    <row r="224" spans="11:14" x14ac:dyDescent="0.35">
      <c r="K224" s="34"/>
      <c r="N224" s="190"/>
    </row>
    <row r="225" spans="11:14" x14ac:dyDescent="0.35">
      <c r="K225" s="34"/>
      <c r="N225" s="190"/>
    </row>
    <row r="226" spans="11:14" x14ac:dyDescent="0.35">
      <c r="K226" s="34"/>
      <c r="N226" s="190"/>
    </row>
    <row r="227" spans="11:14" x14ac:dyDescent="0.35">
      <c r="K227" s="34"/>
      <c r="N227" s="190"/>
    </row>
    <row r="228" spans="11:14" x14ac:dyDescent="0.35">
      <c r="K228" s="34"/>
      <c r="N228" s="190"/>
    </row>
    <row r="229" spans="11:14" x14ac:dyDescent="0.35">
      <c r="K229" s="34"/>
      <c r="N229" s="190"/>
    </row>
    <row r="230" spans="11:14" x14ac:dyDescent="0.35">
      <c r="K230" s="34"/>
      <c r="N230" s="190"/>
    </row>
    <row r="231" spans="11:14" x14ac:dyDescent="0.35">
      <c r="K231" s="34"/>
      <c r="N231" s="190"/>
    </row>
    <row r="232" spans="11:14" x14ac:dyDescent="0.35">
      <c r="K232" s="34"/>
      <c r="N232" s="190"/>
    </row>
    <row r="233" spans="11:14" x14ac:dyDescent="0.35">
      <c r="K233" s="34"/>
      <c r="N233" s="190"/>
    </row>
    <row r="234" spans="11:14" x14ac:dyDescent="0.35">
      <c r="K234" s="34"/>
      <c r="N234" s="190"/>
    </row>
    <row r="235" spans="11:14" x14ac:dyDescent="0.35">
      <c r="K235" s="34"/>
      <c r="N235" s="190"/>
    </row>
    <row r="236" spans="11:14" x14ac:dyDescent="0.35">
      <c r="K236" s="34"/>
      <c r="N236" s="190"/>
    </row>
    <row r="237" spans="11:14" x14ac:dyDescent="0.35">
      <c r="K237" s="34"/>
      <c r="N237" s="190"/>
    </row>
    <row r="238" spans="11:14" x14ac:dyDescent="0.35">
      <c r="K238" s="34"/>
      <c r="N238" s="190"/>
    </row>
    <row r="239" spans="11:14" x14ac:dyDescent="0.35">
      <c r="K239" s="34"/>
      <c r="N239" s="190"/>
    </row>
    <row r="240" spans="11:14" x14ac:dyDescent="0.35">
      <c r="K240" s="34"/>
      <c r="N240" s="190"/>
    </row>
    <row r="241" spans="11:14" x14ac:dyDescent="0.35">
      <c r="K241" s="34"/>
      <c r="N241" s="190"/>
    </row>
    <row r="242" spans="11:14" x14ac:dyDescent="0.35">
      <c r="K242" s="34"/>
      <c r="N242" s="190"/>
    </row>
    <row r="243" spans="11:14" x14ac:dyDescent="0.35">
      <c r="K243" s="34"/>
      <c r="N243" s="190"/>
    </row>
    <row r="244" spans="11:14" x14ac:dyDescent="0.35">
      <c r="K244" s="34"/>
      <c r="N244" s="190"/>
    </row>
    <row r="245" spans="11:14" x14ac:dyDescent="0.35">
      <c r="K245" s="34"/>
      <c r="N245" s="190"/>
    </row>
    <row r="246" spans="11:14" x14ac:dyDescent="0.35">
      <c r="K246" s="34"/>
      <c r="N246" s="190"/>
    </row>
    <row r="247" spans="11:14" x14ac:dyDescent="0.35">
      <c r="K247" s="34"/>
      <c r="N247" s="190"/>
    </row>
    <row r="248" spans="11:14" x14ac:dyDescent="0.35">
      <c r="K248" s="34"/>
      <c r="N248" s="190"/>
    </row>
    <row r="249" spans="11:14" x14ac:dyDescent="0.35">
      <c r="K249" s="34"/>
      <c r="N249" s="190"/>
    </row>
    <row r="250" spans="11:14" x14ac:dyDescent="0.35">
      <c r="K250" s="34"/>
      <c r="N250" s="190"/>
    </row>
    <row r="251" spans="11:14" x14ac:dyDescent="0.35">
      <c r="K251" s="34"/>
      <c r="N251" s="190"/>
    </row>
    <row r="252" spans="11:14" x14ac:dyDescent="0.35">
      <c r="K252" s="34"/>
      <c r="N252" s="190"/>
    </row>
    <row r="253" spans="11:14" x14ac:dyDescent="0.35">
      <c r="K253" s="34"/>
      <c r="N253" s="190"/>
    </row>
    <row r="254" spans="11:14" x14ac:dyDescent="0.35">
      <c r="K254" s="34"/>
      <c r="N254" s="190"/>
    </row>
    <row r="255" spans="11:14" x14ac:dyDescent="0.35">
      <c r="K255" s="34"/>
      <c r="N255" s="190"/>
    </row>
    <row r="256" spans="11:14" x14ac:dyDescent="0.35">
      <c r="K256" s="34"/>
      <c r="N256" s="190"/>
    </row>
    <row r="257" spans="11:14" x14ac:dyDescent="0.35">
      <c r="K257" s="34"/>
      <c r="N257" s="190"/>
    </row>
    <row r="258" spans="11:14" x14ac:dyDescent="0.35">
      <c r="K258" s="34"/>
      <c r="N258" s="190"/>
    </row>
    <row r="259" spans="11:14" x14ac:dyDescent="0.35">
      <c r="K259" s="34"/>
      <c r="N259" s="190"/>
    </row>
    <row r="260" spans="11:14" x14ac:dyDescent="0.35">
      <c r="K260" s="34"/>
      <c r="N260" s="190"/>
    </row>
    <row r="261" spans="11:14" x14ac:dyDescent="0.35">
      <c r="K261" s="34"/>
      <c r="N261" s="190"/>
    </row>
    <row r="262" spans="11:14" x14ac:dyDescent="0.35">
      <c r="K262" s="34"/>
      <c r="N262" s="190"/>
    </row>
    <row r="263" spans="11:14" x14ac:dyDescent="0.35">
      <c r="K263" s="34"/>
      <c r="N263" s="190"/>
    </row>
    <row r="264" spans="11:14" x14ac:dyDescent="0.35">
      <c r="K264" s="34"/>
      <c r="N264" s="190"/>
    </row>
    <row r="265" spans="11:14" x14ac:dyDescent="0.35">
      <c r="K265" s="34"/>
      <c r="N265" s="190"/>
    </row>
    <row r="266" spans="11:14" x14ac:dyDescent="0.35">
      <c r="K266" s="34"/>
      <c r="N266" s="190"/>
    </row>
    <row r="267" spans="11:14" x14ac:dyDescent="0.35">
      <c r="K267" s="34"/>
      <c r="N267" s="190"/>
    </row>
    <row r="268" spans="11:14" x14ac:dyDescent="0.35">
      <c r="K268" s="34"/>
      <c r="N268" s="190"/>
    </row>
    <row r="269" spans="11:14" x14ac:dyDescent="0.35">
      <c r="K269" s="34"/>
      <c r="N269" s="190"/>
    </row>
    <row r="270" spans="11:14" x14ac:dyDescent="0.35">
      <c r="K270" s="34"/>
      <c r="N270" s="190"/>
    </row>
    <row r="271" spans="11:14" x14ac:dyDescent="0.35">
      <c r="K271" s="34"/>
      <c r="N271" s="190"/>
    </row>
    <row r="272" spans="11:14" x14ac:dyDescent="0.35">
      <c r="K272" s="34"/>
      <c r="N272" s="190"/>
    </row>
    <row r="273" spans="11:14" x14ac:dyDescent="0.35">
      <c r="K273" s="34"/>
      <c r="N273" s="190"/>
    </row>
    <row r="274" spans="11:14" x14ac:dyDescent="0.35">
      <c r="K274" s="34"/>
      <c r="N274" s="190"/>
    </row>
    <row r="275" spans="11:14" x14ac:dyDescent="0.35">
      <c r="K275" s="34"/>
      <c r="N275" s="190"/>
    </row>
    <row r="276" spans="11:14" x14ac:dyDescent="0.35">
      <c r="K276" s="34"/>
      <c r="N276" s="190"/>
    </row>
    <row r="277" spans="11:14" x14ac:dyDescent="0.35">
      <c r="K277" s="34"/>
      <c r="N277" s="190"/>
    </row>
    <row r="278" spans="11:14" x14ac:dyDescent="0.35">
      <c r="K278" s="34"/>
      <c r="N278" s="190"/>
    </row>
    <row r="279" spans="11:14" x14ac:dyDescent="0.35">
      <c r="K279" s="34"/>
      <c r="N279" s="190"/>
    </row>
    <row r="280" spans="11:14" x14ac:dyDescent="0.35">
      <c r="K280" s="34"/>
      <c r="N280" s="190"/>
    </row>
    <row r="281" spans="11:14" x14ac:dyDescent="0.35">
      <c r="K281" s="34"/>
      <c r="N281" s="190"/>
    </row>
    <row r="282" spans="11:14" x14ac:dyDescent="0.35">
      <c r="K282" s="34"/>
      <c r="N282" s="190"/>
    </row>
    <row r="283" spans="11:14" x14ac:dyDescent="0.35">
      <c r="K283" s="34"/>
      <c r="N283" s="190"/>
    </row>
    <row r="284" spans="11:14" x14ac:dyDescent="0.35">
      <c r="K284" s="34"/>
      <c r="N284" s="190"/>
    </row>
    <row r="285" spans="11:14" x14ac:dyDescent="0.35">
      <c r="K285" s="34"/>
      <c r="N285" s="190"/>
    </row>
    <row r="286" spans="11:14" x14ac:dyDescent="0.35">
      <c r="K286" s="34"/>
      <c r="N286" s="190"/>
    </row>
    <row r="287" spans="11:14" x14ac:dyDescent="0.35">
      <c r="K287" s="34"/>
      <c r="N287" s="190"/>
    </row>
    <row r="288" spans="11:14" x14ac:dyDescent="0.35">
      <c r="K288" s="34"/>
      <c r="N288" s="190"/>
    </row>
    <row r="289" spans="11:14" x14ac:dyDescent="0.35">
      <c r="K289" s="34"/>
      <c r="N289" s="190"/>
    </row>
    <row r="290" spans="11:14" x14ac:dyDescent="0.35">
      <c r="K290" s="34"/>
      <c r="N290" s="190"/>
    </row>
    <row r="291" spans="11:14" x14ac:dyDescent="0.35">
      <c r="K291" s="34"/>
      <c r="N291" s="190"/>
    </row>
    <row r="292" spans="11:14" x14ac:dyDescent="0.35">
      <c r="K292" s="34"/>
      <c r="N292" s="190"/>
    </row>
    <row r="293" spans="11:14" x14ac:dyDescent="0.35">
      <c r="K293" s="34"/>
      <c r="N293" s="190"/>
    </row>
    <row r="294" spans="11:14" x14ac:dyDescent="0.35">
      <c r="K294" s="34"/>
      <c r="N294" s="190"/>
    </row>
    <row r="295" spans="11:14" x14ac:dyDescent="0.35">
      <c r="K295" s="34"/>
      <c r="N295" s="190"/>
    </row>
    <row r="296" spans="11:14" x14ac:dyDescent="0.35">
      <c r="K296" s="34"/>
      <c r="N296" s="190"/>
    </row>
    <row r="297" spans="11:14" x14ac:dyDescent="0.35">
      <c r="K297" s="34"/>
      <c r="N297" s="190"/>
    </row>
    <row r="298" spans="11:14" x14ac:dyDescent="0.35">
      <c r="K298" s="34"/>
      <c r="N298" s="190"/>
    </row>
    <row r="299" spans="11:14" x14ac:dyDescent="0.35">
      <c r="K299" s="34"/>
      <c r="N299" s="190"/>
    </row>
    <row r="300" spans="11:14" x14ac:dyDescent="0.35">
      <c r="K300" s="34"/>
      <c r="N300" s="190"/>
    </row>
    <row r="301" spans="11:14" x14ac:dyDescent="0.35">
      <c r="K301" s="34"/>
      <c r="N301" s="190"/>
    </row>
    <row r="302" spans="11:14" x14ac:dyDescent="0.35">
      <c r="K302" s="34"/>
      <c r="N302" s="190"/>
    </row>
    <row r="303" spans="11:14" x14ac:dyDescent="0.35">
      <c r="K303" s="34"/>
      <c r="N303" s="190"/>
    </row>
    <row r="304" spans="11:14" x14ac:dyDescent="0.35">
      <c r="K304" s="34"/>
      <c r="N304" s="190"/>
    </row>
    <row r="305" spans="11:14" x14ac:dyDescent="0.35">
      <c r="K305" s="34"/>
      <c r="N305" s="190"/>
    </row>
    <row r="306" spans="11:14" x14ac:dyDescent="0.35">
      <c r="K306" s="34"/>
      <c r="N306" s="190"/>
    </row>
    <row r="307" spans="11:14" x14ac:dyDescent="0.35">
      <c r="K307" s="34"/>
      <c r="N307" s="190"/>
    </row>
    <row r="308" spans="11:14" x14ac:dyDescent="0.35">
      <c r="K308" s="34"/>
      <c r="N308" s="190"/>
    </row>
    <row r="309" spans="11:14" x14ac:dyDescent="0.35">
      <c r="K309" s="34"/>
      <c r="N309" s="190"/>
    </row>
    <row r="310" spans="11:14" x14ac:dyDescent="0.35">
      <c r="K310" s="34"/>
      <c r="N310" s="190"/>
    </row>
    <row r="311" spans="11:14" x14ac:dyDescent="0.35">
      <c r="K311" s="34"/>
      <c r="N311" s="190"/>
    </row>
    <row r="312" spans="11:14" x14ac:dyDescent="0.35">
      <c r="K312" s="34"/>
      <c r="N312" s="190"/>
    </row>
    <row r="313" spans="11:14" x14ac:dyDescent="0.35">
      <c r="K313" s="34"/>
      <c r="N313" s="190"/>
    </row>
    <row r="314" spans="11:14" x14ac:dyDescent="0.35">
      <c r="K314" s="34"/>
      <c r="N314" s="190"/>
    </row>
    <row r="315" spans="11:14" x14ac:dyDescent="0.35">
      <c r="K315" s="34"/>
      <c r="N315" s="190"/>
    </row>
    <row r="316" spans="11:14" x14ac:dyDescent="0.35">
      <c r="K316" s="34"/>
      <c r="N316" s="190"/>
    </row>
    <row r="317" spans="11:14" x14ac:dyDescent="0.35">
      <c r="K317" s="34"/>
      <c r="N317" s="190"/>
    </row>
    <row r="318" spans="11:14" x14ac:dyDescent="0.35">
      <c r="K318" s="34"/>
      <c r="N318" s="190"/>
    </row>
    <row r="319" spans="11:14" x14ac:dyDescent="0.35">
      <c r="K319" s="34"/>
      <c r="N319" s="190"/>
    </row>
    <row r="320" spans="11:14" x14ac:dyDescent="0.35">
      <c r="K320" s="34"/>
      <c r="N320" s="190"/>
    </row>
    <row r="321" spans="11:14" x14ac:dyDescent="0.35">
      <c r="K321" s="34"/>
      <c r="N321" s="190"/>
    </row>
    <row r="322" spans="11:14" x14ac:dyDescent="0.35">
      <c r="K322" s="34"/>
      <c r="N322" s="190"/>
    </row>
    <row r="323" spans="11:14" x14ac:dyDescent="0.35">
      <c r="K323" s="34"/>
      <c r="N323" s="190"/>
    </row>
    <row r="324" spans="11:14" x14ac:dyDescent="0.35">
      <c r="K324" s="34"/>
      <c r="N324" s="190"/>
    </row>
    <row r="325" spans="11:14" x14ac:dyDescent="0.35">
      <c r="K325" s="34"/>
      <c r="N325" s="190"/>
    </row>
    <row r="326" spans="11:14" x14ac:dyDescent="0.35">
      <c r="K326" s="34"/>
      <c r="N326" s="190"/>
    </row>
    <row r="327" spans="11:14" x14ac:dyDescent="0.35">
      <c r="K327" s="34"/>
      <c r="N327" s="190"/>
    </row>
    <row r="328" spans="11:14" x14ac:dyDescent="0.35">
      <c r="K328" s="34"/>
      <c r="N328" s="190"/>
    </row>
    <row r="329" spans="11:14" x14ac:dyDescent="0.35">
      <c r="K329" s="34"/>
      <c r="N329" s="190"/>
    </row>
    <row r="330" spans="11:14" x14ac:dyDescent="0.35">
      <c r="K330" s="34"/>
      <c r="N330" s="190"/>
    </row>
    <row r="331" spans="11:14" x14ac:dyDescent="0.35">
      <c r="K331" s="34"/>
      <c r="N331" s="190"/>
    </row>
    <row r="332" spans="11:14" x14ac:dyDescent="0.35">
      <c r="K332" s="34"/>
      <c r="N332" s="190"/>
    </row>
    <row r="333" spans="11:14" x14ac:dyDescent="0.35">
      <c r="K333" s="34"/>
      <c r="N333" s="190"/>
    </row>
    <row r="334" spans="11:14" x14ac:dyDescent="0.35">
      <c r="K334" s="34"/>
      <c r="N334" s="190"/>
    </row>
    <row r="335" spans="11:14" x14ac:dyDescent="0.35">
      <c r="K335" s="34"/>
      <c r="N335" s="190"/>
    </row>
    <row r="336" spans="11:14" x14ac:dyDescent="0.35">
      <c r="K336" s="34"/>
      <c r="N336" s="190"/>
    </row>
    <row r="337" spans="11:14" x14ac:dyDescent="0.35">
      <c r="K337" s="34"/>
      <c r="N337" s="190"/>
    </row>
    <row r="338" spans="11:14" x14ac:dyDescent="0.35">
      <c r="K338" s="34"/>
      <c r="N338" s="190"/>
    </row>
    <row r="339" spans="11:14" x14ac:dyDescent="0.35">
      <c r="K339" s="34"/>
      <c r="N339" s="190"/>
    </row>
    <row r="340" spans="11:14" x14ac:dyDescent="0.35">
      <c r="K340" s="34"/>
      <c r="N340" s="190"/>
    </row>
    <row r="341" spans="11:14" x14ac:dyDescent="0.35">
      <c r="K341" s="34"/>
      <c r="N341" s="190"/>
    </row>
    <row r="342" spans="11:14" x14ac:dyDescent="0.35">
      <c r="K342" s="34"/>
      <c r="N342" s="190"/>
    </row>
    <row r="343" spans="11:14" x14ac:dyDescent="0.35">
      <c r="K343" s="34"/>
      <c r="N343" s="190"/>
    </row>
    <row r="344" spans="11:14" x14ac:dyDescent="0.35">
      <c r="K344" s="34"/>
      <c r="N344" s="190"/>
    </row>
    <row r="345" spans="11:14" x14ac:dyDescent="0.35">
      <c r="K345" s="34"/>
      <c r="N345" s="190"/>
    </row>
    <row r="346" spans="11:14" x14ac:dyDescent="0.35">
      <c r="K346" s="34"/>
      <c r="N346" s="190"/>
    </row>
    <row r="347" spans="11:14" x14ac:dyDescent="0.35">
      <c r="K347" s="34"/>
      <c r="N347" s="190"/>
    </row>
    <row r="348" spans="11:14" x14ac:dyDescent="0.35">
      <c r="K348" s="34"/>
      <c r="N348" s="190"/>
    </row>
    <row r="349" spans="11:14" x14ac:dyDescent="0.35">
      <c r="K349" s="34"/>
      <c r="N349" s="190"/>
    </row>
    <row r="350" spans="11:14" x14ac:dyDescent="0.35">
      <c r="K350" s="34"/>
      <c r="N350" s="190"/>
    </row>
    <row r="351" spans="11:14" x14ac:dyDescent="0.35">
      <c r="K351" s="34"/>
      <c r="N351" s="190"/>
    </row>
    <row r="352" spans="11:14" x14ac:dyDescent="0.35">
      <c r="K352" s="34"/>
      <c r="N352" s="190"/>
    </row>
    <row r="353" spans="11:14" x14ac:dyDescent="0.35">
      <c r="K353" s="34"/>
      <c r="N353" s="190"/>
    </row>
    <row r="354" spans="11:14" x14ac:dyDescent="0.35">
      <c r="K354" s="34"/>
      <c r="N354" s="190"/>
    </row>
    <row r="355" spans="11:14" x14ac:dyDescent="0.35">
      <c r="K355" s="34"/>
      <c r="N355" s="190"/>
    </row>
    <row r="356" spans="11:14" x14ac:dyDescent="0.35">
      <c r="K356" s="34"/>
      <c r="N356" s="190"/>
    </row>
    <row r="357" spans="11:14" x14ac:dyDescent="0.35">
      <c r="K357" s="34"/>
      <c r="N357" s="190"/>
    </row>
    <row r="358" spans="11:14" x14ac:dyDescent="0.35">
      <c r="K358" s="34"/>
      <c r="N358" s="190"/>
    </row>
    <row r="359" spans="11:14" x14ac:dyDescent="0.35">
      <c r="K359" s="34"/>
      <c r="N359" s="190"/>
    </row>
    <row r="360" spans="11:14" x14ac:dyDescent="0.35">
      <c r="K360" s="34"/>
      <c r="N360" s="190"/>
    </row>
    <row r="361" spans="11:14" x14ac:dyDescent="0.35">
      <c r="K361" s="34"/>
      <c r="N361" s="190"/>
    </row>
    <row r="362" spans="11:14" x14ac:dyDescent="0.35">
      <c r="K362" s="34"/>
      <c r="N362" s="190"/>
    </row>
    <row r="363" spans="11:14" x14ac:dyDescent="0.35">
      <c r="K363" s="34"/>
      <c r="N363" s="190"/>
    </row>
    <row r="364" spans="11:14" x14ac:dyDescent="0.35">
      <c r="K364" s="34"/>
      <c r="N364" s="190"/>
    </row>
    <row r="365" spans="11:14" x14ac:dyDescent="0.35">
      <c r="K365" s="34"/>
      <c r="N365" s="190"/>
    </row>
    <row r="366" spans="11:14" x14ac:dyDescent="0.35">
      <c r="K366" s="34"/>
      <c r="N366" s="190"/>
    </row>
    <row r="367" spans="11:14" x14ac:dyDescent="0.35">
      <c r="K367" s="34"/>
      <c r="N367" s="190"/>
    </row>
    <row r="368" spans="11:14" x14ac:dyDescent="0.35">
      <c r="K368" s="34"/>
      <c r="N368" s="190"/>
    </row>
    <row r="369" spans="11:14" x14ac:dyDescent="0.35">
      <c r="K369" s="34"/>
      <c r="N369" s="190"/>
    </row>
    <row r="370" spans="11:14" x14ac:dyDescent="0.35">
      <c r="K370" s="34"/>
      <c r="N370" s="190"/>
    </row>
    <row r="371" spans="11:14" x14ac:dyDescent="0.35">
      <c r="K371" s="34"/>
      <c r="N371" s="190"/>
    </row>
    <row r="372" spans="11:14" x14ac:dyDescent="0.35">
      <c r="K372" s="34"/>
      <c r="N372" s="190"/>
    </row>
    <row r="373" spans="11:14" x14ac:dyDescent="0.35">
      <c r="K373" s="34"/>
      <c r="N373" s="190"/>
    </row>
    <row r="374" spans="11:14" x14ac:dyDescent="0.35">
      <c r="K374" s="34"/>
      <c r="N374" s="190"/>
    </row>
    <row r="375" spans="11:14" x14ac:dyDescent="0.35">
      <c r="K375" s="34"/>
      <c r="N375" s="190"/>
    </row>
    <row r="376" spans="11:14" x14ac:dyDescent="0.35">
      <c r="K376" s="34"/>
      <c r="N376" s="190"/>
    </row>
    <row r="377" spans="11:14" x14ac:dyDescent="0.35">
      <c r="K377" s="34"/>
      <c r="N377" s="190"/>
    </row>
    <row r="378" spans="11:14" x14ac:dyDescent="0.35">
      <c r="K378" s="34"/>
      <c r="N378" s="190"/>
    </row>
    <row r="379" spans="11:14" x14ac:dyDescent="0.35">
      <c r="K379" s="34"/>
      <c r="N379" s="190"/>
    </row>
    <row r="380" spans="11:14" x14ac:dyDescent="0.35">
      <c r="K380" s="34"/>
      <c r="N380" s="190"/>
    </row>
    <row r="381" spans="11:14" x14ac:dyDescent="0.35">
      <c r="K381" s="34"/>
      <c r="N381" s="190"/>
    </row>
    <row r="382" spans="11:14" x14ac:dyDescent="0.35">
      <c r="K382" s="34"/>
      <c r="N382" s="190"/>
    </row>
    <row r="383" spans="11:14" x14ac:dyDescent="0.35">
      <c r="K383" s="34"/>
      <c r="N383" s="190"/>
    </row>
    <row r="384" spans="11:14" x14ac:dyDescent="0.35">
      <c r="K384" s="34"/>
      <c r="N384" s="190"/>
    </row>
    <row r="385" spans="11:14" x14ac:dyDescent="0.35">
      <c r="K385" s="34"/>
      <c r="N385" s="190"/>
    </row>
    <row r="386" spans="11:14" x14ac:dyDescent="0.35">
      <c r="K386" s="34"/>
      <c r="N386" s="190"/>
    </row>
    <row r="387" spans="11:14" x14ac:dyDescent="0.35">
      <c r="K387" s="34"/>
      <c r="N387" s="190"/>
    </row>
    <row r="388" spans="11:14" x14ac:dyDescent="0.35">
      <c r="K388" s="34"/>
      <c r="N388" s="190"/>
    </row>
    <row r="389" spans="11:14" x14ac:dyDescent="0.35">
      <c r="K389" s="34"/>
      <c r="N389" s="190"/>
    </row>
    <row r="390" spans="11:14" x14ac:dyDescent="0.35">
      <c r="K390" s="34"/>
      <c r="N390" s="190"/>
    </row>
    <row r="391" spans="11:14" x14ac:dyDescent="0.35">
      <c r="K391" s="34"/>
      <c r="N391" s="190"/>
    </row>
    <row r="392" spans="11:14" x14ac:dyDescent="0.35">
      <c r="K392" s="34"/>
      <c r="N392" s="190"/>
    </row>
    <row r="393" spans="11:14" x14ac:dyDescent="0.35">
      <c r="K393" s="34"/>
      <c r="N393" s="190"/>
    </row>
    <row r="394" spans="11:14" x14ac:dyDescent="0.35">
      <c r="K394" s="34"/>
      <c r="N394" s="190"/>
    </row>
    <row r="395" spans="11:14" x14ac:dyDescent="0.35">
      <c r="K395" s="34"/>
      <c r="N395" s="190"/>
    </row>
    <row r="396" spans="11:14" x14ac:dyDescent="0.35">
      <c r="K396" s="34"/>
      <c r="N396" s="190"/>
    </row>
    <row r="397" spans="11:14" x14ac:dyDescent="0.35">
      <c r="K397" s="34"/>
      <c r="N397" s="190"/>
    </row>
    <row r="398" spans="11:14" x14ac:dyDescent="0.35">
      <c r="K398" s="34"/>
      <c r="N398" s="190"/>
    </row>
    <row r="399" spans="11:14" x14ac:dyDescent="0.35">
      <c r="K399" s="34"/>
      <c r="N399" s="190"/>
    </row>
    <row r="400" spans="11:14" x14ac:dyDescent="0.35">
      <c r="K400" s="34"/>
      <c r="N400" s="190"/>
    </row>
    <row r="401" spans="11:14" x14ac:dyDescent="0.35">
      <c r="K401" s="34"/>
      <c r="N401" s="190"/>
    </row>
    <row r="402" spans="11:14" x14ac:dyDescent="0.35">
      <c r="K402" s="34"/>
      <c r="N402" s="190"/>
    </row>
    <row r="403" spans="11:14" x14ac:dyDescent="0.35">
      <c r="K403" s="34"/>
      <c r="N403" s="190"/>
    </row>
    <row r="404" spans="11:14" x14ac:dyDescent="0.35">
      <c r="K404" s="34"/>
      <c r="N404" s="190"/>
    </row>
    <row r="405" spans="11:14" x14ac:dyDescent="0.35">
      <c r="K405" s="34"/>
      <c r="N405" s="190"/>
    </row>
    <row r="406" spans="11:14" x14ac:dyDescent="0.35">
      <c r="K406" s="34"/>
      <c r="N406" s="190"/>
    </row>
    <row r="407" spans="11:14" x14ac:dyDescent="0.35">
      <c r="K407" s="34"/>
      <c r="N407" s="190"/>
    </row>
    <row r="408" spans="11:14" x14ac:dyDescent="0.35">
      <c r="K408" s="34"/>
      <c r="N408" s="190"/>
    </row>
    <row r="409" spans="11:14" x14ac:dyDescent="0.35">
      <c r="K409" s="34"/>
      <c r="N409" s="190"/>
    </row>
    <row r="410" spans="11:14" x14ac:dyDescent="0.35">
      <c r="K410" s="34"/>
      <c r="N410" s="190"/>
    </row>
    <row r="411" spans="11:14" x14ac:dyDescent="0.35">
      <c r="K411" s="34"/>
      <c r="N411" s="190"/>
    </row>
    <row r="412" spans="11:14" x14ac:dyDescent="0.35">
      <c r="K412" s="34"/>
      <c r="N412" s="190"/>
    </row>
    <row r="413" spans="11:14" x14ac:dyDescent="0.35">
      <c r="K413" s="34"/>
      <c r="N413" s="190"/>
    </row>
    <row r="414" spans="11:14" x14ac:dyDescent="0.35">
      <c r="K414" s="34"/>
      <c r="N414" s="190"/>
    </row>
    <row r="415" spans="11:14" x14ac:dyDescent="0.35">
      <c r="K415" s="34"/>
      <c r="N415" s="190"/>
    </row>
    <row r="416" spans="11:14" x14ac:dyDescent="0.35">
      <c r="K416" s="34"/>
      <c r="N416" s="190"/>
    </row>
    <row r="417" spans="11:14" x14ac:dyDescent="0.35">
      <c r="K417" s="34"/>
      <c r="N417" s="190"/>
    </row>
    <row r="418" spans="11:14" x14ac:dyDescent="0.35">
      <c r="K418" s="34"/>
      <c r="N418" s="190"/>
    </row>
    <row r="419" spans="11:14" x14ac:dyDescent="0.35">
      <c r="K419" s="34"/>
      <c r="N419" s="190"/>
    </row>
    <row r="420" spans="11:14" x14ac:dyDescent="0.35">
      <c r="K420" s="34"/>
      <c r="N420" s="190"/>
    </row>
    <row r="421" spans="11:14" x14ac:dyDescent="0.35">
      <c r="K421" s="34"/>
      <c r="N421" s="190"/>
    </row>
    <row r="422" spans="11:14" x14ac:dyDescent="0.35">
      <c r="K422" s="34"/>
      <c r="N422" s="190"/>
    </row>
    <row r="423" spans="11:14" x14ac:dyDescent="0.35">
      <c r="K423" s="34"/>
      <c r="N423" s="190"/>
    </row>
    <row r="424" spans="11:14" x14ac:dyDescent="0.35">
      <c r="K424" s="34"/>
      <c r="N424" s="190"/>
    </row>
    <row r="425" spans="11:14" x14ac:dyDescent="0.35">
      <c r="K425" s="34"/>
      <c r="N425" s="190"/>
    </row>
    <row r="426" spans="11:14" x14ac:dyDescent="0.35">
      <c r="K426" s="34"/>
      <c r="N426" s="190"/>
    </row>
    <row r="427" spans="11:14" x14ac:dyDescent="0.35">
      <c r="K427" s="34"/>
      <c r="N427" s="190"/>
    </row>
    <row r="428" spans="11:14" x14ac:dyDescent="0.35">
      <c r="K428" s="34"/>
      <c r="N428" s="190"/>
    </row>
    <row r="429" spans="11:14" x14ac:dyDescent="0.35">
      <c r="K429" s="34"/>
      <c r="N429" s="190"/>
    </row>
    <row r="430" spans="11:14" x14ac:dyDescent="0.35">
      <c r="K430" s="34"/>
      <c r="N430" s="190"/>
    </row>
    <row r="431" spans="11:14" x14ac:dyDescent="0.35">
      <c r="K431" s="34"/>
      <c r="N431" s="190"/>
    </row>
    <row r="432" spans="11:14" x14ac:dyDescent="0.35">
      <c r="K432" s="34"/>
      <c r="N432" s="190"/>
    </row>
    <row r="433" spans="11:14" x14ac:dyDescent="0.35">
      <c r="K433" s="34"/>
      <c r="N433" s="190"/>
    </row>
    <row r="434" spans="11:14" x14ac:dyDescent="0.35">
      <c r="K434" s="34"/>
      <c r="N434" s="190"/>
    </row>
    <row r="435" spans="11:14" x14ac:dyDescent="0.35">
      <c r="K435" s="34"/>
      <c r="N435" s="190"/>
    </row>
    <row r="436" spans="11:14" x14ac:dyDescent="0.35">
      <c r="K436" s="34"/>
      <c r="N436" s="190"/>
    </row>
    <row r="437" spans="11:14" x14ac:dyDescent="0.35">
      <c r="K437" s="34"/>
      <c r="N437" s="190"/>
    </row>
    <row r="438" spans="11:14" x14ac:dyDescent="0.35">
      <c r="K438" s="34"/>
      <c r="N438" s="190"/>
    </row>
    <row r="439" spans="11:14" x14ac:dyDescent="0.35">
      <c r="K439" s="34"/>
      <c r="N439" s="190"/>
    </row>
    <row r="440" spans="11:14" x14ac:dyDescent="0.35">
      <c r="K440" s="34"/>
      <c r="N440" s="190"/>
    </row>
    <row r="441" spans="11:14" x14ac:dyDescent="0.35">
      <c r="K441" s="34"/>
      <c r="N441" s="190"/>
    </row>
    <row r="442" spans="11:14" x14ac:dyDescent="0.35">
      <c r="K442" s="34"/>
      <c r="N442" s="190"/>
    </row>
    <row r="443" spans="11:14" x14ac:dyDescent="0.35">
      <c r="K443" s="34"/>
      <c r="N443" s="190"/>
    </row>
    <row r="444" spans="11:14" x14ac:dyDescent="0.35">
      <c r="K444" s="34"/>
      <c r="N444" s="190"/>
    </row>
    <row r="445" spans="11:14" x14ac:dyDescent="0.35">
      <c r="K445" s="34"/>
      <c r="N445" s="190"/>
    </row>
    <row r="446" spans="11:14" x14ac:dyDescent="0.35">
      <c r="K446" s="34"/>
      <c r="N446" s="190"/>
    </row>
    <row r="447" spans="11:14" x14ac:dyDescent="0.35">
      <c r="K447" s="34"/>
      <c r="N447" s="190"/>
    </row>
    <row r="448" spans="11:14" x14ac:dyDescent="0.35">
      <c r="K448" s="34"/>
      <c r="N448" s="190"/>
    </row>
    <row r="449" spans="11:14" x14ac:dyDescent="0.35">
      <c r="K449" s="34"/>
      <c r="N449" s="190"/>
    </row>
    <row r="450" spans="11:14" x14ac:dyDescent="0.35">
      <c r="K450" s="34"/>
      <c r="N450" s="190"/>
    </row>
    <row r="451" spans="11:14" x14ac:dyDescent="0.35">
      <c r="K451" s="34"/>
      <c r="N451" s="190"/>
    </row>
    <row r="452" spans="11:14" x14ac:dyDescent="0.35">
      <c r="K452" s="34"/>
      <c r="N452" s="190"/>
    </row>
    <row r="453" spans="11:14" x14ac:dyDescent="0.35">
      <c r="K453" s="34"/>
      <c r="N453" s="190"/>
    </row>
    <row r="454" spans="11:14" x14ac:dyDescent="0.35">
      <c r="K454" s="34"/>
      <c r="N454" s="190"/>
    </row>
    <row r="455" spans="11:14" x14ac:dyDescent="0.35">
      <c r="K455" s="34"/>
      <c r="N455" s="190"/>
    </row>
    <row r="456" spans="11:14" x14ac:dyDescent="0.35">
      <c r="K456" s="34"/>
      <c r="N456" s="190"/>
    </row>
    <row r="457" spans="11:14" x14ac:dyDescent="0.35">
      <c r="K457" s="34"/>
      <c r="N457" s="190"/>
    </row>
    <row r="458" spans="11:14" x14ac:dyDescent="0.35">
      <c r="K458" s="34"/>
      <c r="N458" s="190"/>
    </row>
    <row r="459" spans="11:14" x14ac:dyDescent="0.35">
      <c r="K459" s="34"/>
      <c r="N459" s="190"/>
    </row>
    <row r="460" spans="11:14" x14ac:dyDescent="0.35">
      <c r="K460" s="34"/>
      <c r="N460" s="190"/>
    </row>
    <row r="461" spans="11:14" x14ac:dyDescent="0.35">
      <c r="K461" s="34"/>
      <c r="N461" s="190"/>
    </row>
    <row r="462" spans="11:14" x14ac:dyDescent="0.35">
      <c r="K462" s="34"/>
      <c r="N462" s="190"/>
    </row>
    <row r="463" spans="11:14" x14ac:dyDescent="0.35">
      <c r="K463" s="34"/>
      <c r="N463" s="190"/>
    </row>
    <row r="464" spans="11:14" x14ac:dyDescent="0.35">
      <c r="K464" s="34"/>
      <c r="N464" s="190"/>
    </row>
    <row r="465" spans="11:14" x14ac:dyDescent="0.35">
      <c r="K465" s="34"/>
      <c r="N465" s="190"/>
    </row>
    <row r="466" spans="11:14" x14ac:dyDescent="0.35">
      <c r="K466" s="34"/>
      <c r="N466" s="190"/>
    </row>
    <row r="467" spans="11:14" x14ac:dyDescent="0.35">
      <c r="K467" s="34"/>
      <c r="N467" s="190"/>
    </row>
    <row r="468" spans="11:14" x14ac:dyDescent="0.35">
      <c r="K468" s="34"/>
      <c r="N468" s="190"/>
    </row>
    <row r="469" spans="11:14" x14ac:dyDescent="0.35">
      <c r="K469" s="34"/>
      <c r="N469" s="190"/>
    </row>
    <row r="470" spans="11:14" x14ac:dyDescent="0.35">
      <c r="K470" s="34"/>
      <c r="N470" s="190"/>
    </row>
    <row r="471" spans="11:14" x14ac:dyDescent="0.35">
      <c r="K471" s="34"/>
      <c r="N471" s="190"/>
    </row>
    <row r="472" spans="11:14" x14ac:dyDescent="0.35">
      <c r="K472" s="34"/>
      <c r="N472" s="190"/>
    </row>
    <row r="473" spans="11:14" x14ac:dyDescent="0.35">
      <c r="K473" s="34"/>
      <c r="N473" s="190"/>
    </row>
    <row r="474" spans="11:14" x14ac:dyDescent="0.35">
      <c r="K474" s="34"/>
      <c r="N474" s="190"/>
    </row>
    <row r="475" spans="11:14" x14ac:dyDescent="0.35">
      <c r="K475" s="34"/>
      <c r="N475" s="190"/>
    </row>
    <row r="476" spans="11:14" x14ac:dyDescent="0.35">
      <c r="K476" s="34"/>
      <c r="N476" s="190"/>
    </row>
    <row r="477" spans="11:14" x14ac:dyDescent="0.35">
      <c r="K477" s="34"/>
      <c r="N477" s="190"/>
    </row>
    <row r="478" spans="11:14" x14ac:dyDescent="0.35">
      <c r="K478" s="34"/>
      <c r="N478" s="190"/>
    </row>
    <row r="479" spans="11:14" x14ac:dyDescent="0.35">
      <c r="K479" s="34"/>
      <c r="N479" s="190"/>
    </row>
    <row r="480" spans="11:14" x14ac:dyDescent="0.35">
      <c r="K480" s="34"/>
      <c r="N480" s="190"/>
    </row>
    <row r="481" spans="11:14" x14ac:dyDescent="0.35">
      <c r="K481" s="34"/>
      <c r="N481" s="190"/>
    </row>
    <row r="482" spans="11:14" x14ac:dyDescent="0.35">
      <c r="K482" s="34"/>
      <c r="N482" s="19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174f17-d0c2-4186-a234-421fc6f8d914">
      <Terms xmlns="http://schemas.microsoft.com/office/infopath/2007/PartnerControls"/>
    </lcf76f155ced4ddcb4097134ff3c332f>
    <TaxCatchAll xmlns="579b37c3-6603-4492-817f-25787724e2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2A19DF13351942969F70098AE7B042" ma:contentTypeVersion="17" ma:contentTypeDescription="Create a new document." ma:contentTypeScope="" ma:versionID="82734278903fcf55f6efadb70bb62a05">
  <xsd:schema xmlns:xsd="http://www.w3.org/2001/XMLSchema" xmlns:xs="http://www.w3.org/2001/XMLSchema" xmlns:p="http://schemas.microsoft.com/office/2006/metadata/properties" xmlns:ns2="d0174f17-d0c2-4186-a234-421fc6f8d914" xmlns:ns3="579b37c3-6603-4492-817f-25787724e2b9" targetNamespace="http://schemas.microsoft.com/office/2006/metadata/properties" ma:root="true" ma:fieldsID="f3bec9fba216c3505fa34bdcc4e014fa" ns2:_="" ns3:_="">
    <xsd:import namespace="d0174f17-d0c2-4186-a234-421fc6f8d914"/>
    <xsd:import namespace="579b37c3-6603-4492-817f-25787724e2b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174f17-d0c2-4186-a234-421fc6f8d9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eeeb581-cbb3-4079-81a4-cc92836bd05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9b37c3-6603-4492-817f-25787724e2b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2b68b42-ff23-4d7a-b79e-28991088fa8e}" ma:internalName="TaxCatchAll" ma:showField="CatchAllData" ma:web="579b37c3-6603-4492-817f-25787724e2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560F14-8AD6-4020-B3BD-63089787BB40}">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579b37c3-6603-4492-817f-25787724e2b9"/>
    <ds:schemaRef ds:uri="http://purl.org/dc/elements/1.1/"/>
    <ds:schemaRef ds:uri="d0174f17-d0c2-4186-a234-421fc6f8d914"/>
    <ds:schemaRef ds:uri="http://www.w3.org/XML/1998/namespace"/>
    <ds:schemaRef ds:uri="http://purl.org/dc/dcmitype/"/>
  </ds:schemaRefs>
</ds:datastoreItem>
</file>

<file path=customXml/itemProps2.xml><?xml version="1.0" encoding="utf-8"?>
<ds:datastoreItem xmlns:ds="http://schemas.openxmlformats.org/officeDocument/2006/customXml" ds:itemID="{A386831D-187B-4D7F-9A39-42202C7AB65F}">
  <ds:schemaRefs>
    <ds:schemaRef ds:uri="http://schemas.microsoft.com/sharepoint/v3/contenttype/forms"/>
  </ds:schemaRefs>
</ds:datastoreItem>
</file>

<file path=customXml/itemProps3.xml><?xml version="1.0" encoding="utf-8"?>
<ds:datastoreItem xmlns:ds="http://schemas.openxmlformats.org/officeDocument/2006/customXml" ds:itemID="{49D46AF2-9FE9-4223-A9D4-649744576C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174f17-d0c2-4186-a234-421fc6f8d914"/>
    <ds:schemaRef ds:uri="579b37c3-6603-4492-817f-25787724e2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Complete dataset 2021-22</vt:lpstr>
      <vt:lpstr>Customer Connections</vt:lpstr>
      <vt:lpstr>Customer Service</vt:lpstr>
      <vt:lpstr>Network Reliability</vt:lpstr>
      <vt:lpstr>Street Lights</vt:lpstr>
      <vt:lpstr>Network &amp; Asset Information</vt:lpstr>
      <vt:lpstr>Energy Delivered</vt:lpstr>
    </vt:vector>
  </TitlesOfParts>
  <Manager/>
  <Company>Bureau of Meteorology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0/0/-1/0/0/0/0/18/0/0/-4142/0/Calibri Light/6968388</dc:title>
  <dc:subject/>
  <dc:creator>Dena Farokhi</dc:creator>
  <cp:keywords>Urban NPR, data, 2017 2017 Urban national performance report, complete data set</cp:keywords>
  <dc:description>2017 Urban national performance report complete data set</dc:description>
  <cp:lastModifiedBy>Alexander Kroon</cp:lastModifiedBy>
  <cp:revision/>
  <dcterms:created xsi:type="dcterms:W3CDTF">2018-02-22T01:40:35Z</dcterms:created>
  <dcterms:modified xsi:type="dcterms:W3CDTF">2023-01-30T04:08:20Z</dcterms:modified>
  <cp:category>2017 Urban national performance report</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0x010100502A19DF13351942969F70098AE7B042</vt:lpwstr>
  </property>
  <property fmtid="{D5CDD505-2E9C-101B-9397-08002B2CF9AE}" pid="3" name="msoThemeDark1">
    <vt:lpwstr>0</vt:lpwstr>
  </property>
  <property fmtid="{D5CDD505-2E9C-101B-9397-08002B2CF9AE}" pid="4" name="msoThemeLight1">
    <vt:lpwstr>16777215</vt:lpwstr>
  </property>
  <property fmtid="{D5CDD505-2E9C-101B-9397-08002B2CF9AE}" pid="5" name="msoThemeDark2">
    <vt:lpwstr>6968388</vt:lpwstr>
  </property>
  <property fmtid="{D5CDD505-2E9C-101B-9397-08002B2CF9AE}" pid="6" name="msoThemeLight2">
    <vt:lpwstr>15132391</vt:lpwstr>
  </property>
  <property fmtid="{D5CDD505-2E9C-101B-9397-08002B2CF9AE}" pid="7" name="msoThemeAccent1">
    <vt:lpwstr>13998939</vt:lpwstr>
  </property>
  <property fmtid="{D5CDD505-2E9C-101B-9397-08002B2CF9AE}" pid="8" name="msoThemeAccent2">
    <vt:lpwstr>3243501</vt:lpwstr>
  </property>
  <property fmtid="{D5CDD505-2E9C-101B-9397-08002B2CF9AE}" pid="9" name="msoThemeAccent3">
    <vt:lpwstr>10855845</vt:lpwstr>
  </property>
  <property fmtid="{D5CDD505-2E9C-101B-9397-08002B2CF9AE}" pid="10" name="msoThemeAccent4">
    <vt:lpwstr>49407</vt:lpwstr>
  </property>
  <property fmtid="{D5CDD505-2E9C-101B-9397-08002B2CF9AE}" pid="11" name="msoThemeAccent5">
    <vt:lpwstr>12874308</vt:lpwstr>
  </property>
  <property fmtid="{D5CDD505-2E9C-101B-9397-08002B2CF9AE}" pid="12" name="msoThemeAccent6">
    <vt:lpwstr>4697456</vt:lpwstr>
  </property>
  <property fmtid="{D5CDD505-2E9C-101B-9397-08002B2CF9AE}" pid="13" name="msoThemeHyperlink">
    <vt:lpwstr>12673797</vt:lpwstr>
  </property>
  <property fmtid="{D5CDD505-2E9C-101B-9397-08002B2CF9AE}" pid="14" name="msoThemeFollowedHyperlink">
    <vt:lpwstr>7491477</vt:lpwstr>
  </property>
  <property fmtid="{D5CDD505-2E9C-101B-9397-08002B2CF9AE}" pid="15" name="MinorFont">
    <vt:lpwstr>Calibri</vt:lpwstr>
  </property>
  <property fmtid="{D5CDD505-2E9C-101B-9397-08002B2CF9AE}" pid="16" name="MajorFont">
    <vt:lpwstr>Calibri Light</vt:lpwstr>
  </property>
  <property fmtid="{D5CDD505-2E9C-101B-9397-08002B2CF9AE}" pid="17" name="Normal">
    <vt:lpwstr>-1/0/-1/-1/-1/-1/-1/11/0/0/-4142/0/Calibri/0</vt:lpwstr>
  </property>
  <property fmtid="{D5CDD505-2E9C-101B-9397-08002B2CF9AE}" pid="18" name="NormalBorders">
    <vt:lpwstr>-4142/2/0/-4142/2/0/-4142/2/0/-4142/2/0/-4142/2/0/-4142/2/0</vt:lpwstr>
  </property>
  <property fmtid="{D5CDD505-2E9C-101B-9397-08002B2CF9AE}" pid="19" name="Heading 1">
    <vt:lpwstr>0/0/-1/0/-1/0/0/15/-1/0/-4142/0/Calibri/6968388</vt:lpwstr>
  </property>
  <property fmtid="{D5CDD505-2E9C-101B-9397-08002B2CF9AE}" pid="20" name="Heading 1Borders">
    <vt:lpwstr>-4142/2/0/-4142/2/0/-4142/2/0/1/4/13998939/-4142/2/0/-4142/2/0</vt:lpwstr>
  </property>
  <property fmtid="{D5CDD505-2E9C-101B-9397-08002B2CF9AE}" pid="21" name="Heading 2">
    <vt:lpwstr>0/0/-1/0/-1/0/0/13/-1/0/-4142/0/Calibri/6968388</vt:lpwstr>
  </property>
  <property fmtid="{D5CDD505-2E9C-101B-9397-08002B2CF9AE}" pid="22" name="Heading 2Borders">
    <vt:lpwstr>-4142/2/0/-4142/2/0/-4142/2/0/1/4/15387820/-4142/2/0/-4142/2/0</vt:lpwstr>
  </property>
  <property fmtid="{D5CDD505-2E9C-101B-9397-08002B2CF9AE}" pid="23" name="Heading 3">
    <vt:lpwstr>0/0/-1/0/-1/0/0/11/-1/0/-4142/0/Calibri/6968388</vt:lpwstr>
  </property>
  <property fmtid="{D5CDD505-2E9C-101B-9397-08002B2CF9AE}" pid="24" name="Heading 3Borders">
    <vt:lpwstr>-4142/2/0/-4142/2/0/-4142/2/0/1/-4138/15123099/-4142/2/0/-4142/2/0</vt:lpwstr>
  </property>
  <property fmtid="{D5CDD505-2E9C-101B-9397-08002B2CF9AE}" pid="25" name="Heading 4">
    <vt:lpwstr>0/0/-1/0/0/0/0/11/-1/0/-4142/0/Calibri/6968388</vt:lpwstr>
  </property>
  <property fmtid="{D5CDD505-2E9C-101B-9397-08002B2CF9AE}" pid="26" name="Heading 4Borders">
    <vt:lpwstr>-4142/2/0/-4142/2/0/-4142/2/0/-4142/2/0/-4142/2/0/-4142/2/0</vt:lpwstr>
  </property>
  <property fmtid="{D5CDD505-2E9C-101B-9397-08002B2CF9AE}" pid="27" name="Title">
    <vt:lpwstr>0/0/-1/0/0/0/0/18/0/0/-4142/0/Calibri Light/6968388</vt:lpwstr>
  </property>
  <property fmtid="{D5CDD505-2E9C-101B-9397-08002B2CF9AE}" pid="28" name="TitleBorders">
    <vt:lpwstr>-4142/2/0/-4142/2/0/-4142/2/0/-4142/2/0/-4142/2/0/-4142/2/0</vt:lpwstr>
  </property>
  <property fmtid="{D5CDD505-2E9C-101B-9397-08002B2CF9AE}" pid="29" name="MediaServiceImageTags">
    <vt:lpwstr/>
  </property>
</Properties>
</file>