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rawa-my.sharepoint.com/personal/leanne_richmond_erawa_com_au/Documents/ERA Website/20240402-0405/7 Fri Lipakshi 11am/Documents/"/>
    </mc:Choice>
  </mc:AlternateContent>
  <xr:revisionPtr revIDLastSave="0" documentId="8_{6A006C83-498D-4EC1-9DF6-FDB48CD6CFD7}" xr6:coauthVersionLast="47" xr6:coauthVersionMax="47" xr10:uidLastSave="{00000000-0000-0000-0000-000000000000}"/>
  <bookViews>
    <workbookView xWindow="28680" yWindow="90" windowWidth="29040" windowHeight="15840" tabRatio="628" xr2:uid="{00000000-000D-0000-FFFF-FFFF00000000}"/>
  </bookViews>
  <sheets>
    <sheet name="Appendix 7" sheetId="39" r:id="rId1"/>
  </sheets>
  <definedNames>
    <definedName name="Days_Yr">#REF!</definedName>
    <definedName name="difference">'Appendix 7'!$F$18</definedName>
    <definedName name="Million">#REF!</definedName>
    <definedName name="ModPeriods_Yr">#REF!</definedName>
    <definedName name="Months_Qtr">#REF!</definedName>
    <definedName name="Months_Yr">#REF!</definedName>
    <definedName name="multiple">'Appendix 7'!$G$11</definedName>
    <definedName name="Name_Model">#REF!</definedName>
    <definedName name="Qtrs_Yr">#REF!</definedName>
    <definedName name="Rounding_Tolerance">#REF!</definedName>
    <definedName name="Thousand">#REF!</definedName>
    <definedName name="Verysmallnumbe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9" l="1"/>
  <c r="H13" i="39"/>
  <c r="I13" i="39" s="1"/>
  <c r="J13" i="39" s="1"/>
  <c r="K13" i="39" s="1"/>
  <c r="L13" i="39" s="1"/>
  <c r="M13" i="39" s="1"/>
  <c r="N13" i="39" s="1"/>
  <c r="O13" i="39" s="1"/>
  <c r="P13" i="39" s="1"/>
  <c r="Q13" i="39" s="1"/>
  <c r="R13" i="39" s="1"/>
  <c r="S13" i="39" s="1"/>
  <c r="T13" i="39" s="1"/>
  <c r="U13" i="39" s="1"/>
  <c r="V13" i="39" s="1"/>
  <c r="F17" i="39"/>
  <c r="H14" i="39" l="1"/>
  <c r="H15" i="39"/>
  <c r="I14" i="39"/>
  <c r="I15" i="39" l="1"/>
  <c r="J14" i="39"/>
  <c r="K14" i="39" l="1"/>
  <c r="J15" i="39"/>
  <c r="L14" i="39" l="1"/>
  <c r="K15" i="39"/>
  <c r="M14" i="39" l="1"/>
  <c r="L15" i="39"/>
  <c r="N14" i="39" l="1"/>
  <c r="M15" i="39"/>
  <c r="O14" i="39" l="1"/>
  <c r="N15" i="39"/>
  <c r="P14" i="39" l="1"/>
  <c r="O15" i="39"/>
  <c r="Q14" i="39" l="1"/>
  <c r="P15" i="39"/>
  <c r="R14" i="39" l="1"/>
  <c r="Q15" i="39"/>
  <c r="S14" i="39" l="1"/>
  <c r="R15" i="39"/>
  <c r="T14" i="39" l="1"/>
  <c r="S15" i="39"/>
  <c r="U14" i="39" l="1"/>
  <c r="T15" i="39"/>
  <c r="V14" i="39" l="1"/>
  <c r="V15" i="39" s="1"/>
  <c r="U15" i="39"/>
  <c r="F15" i="39" l="1"/>
  <c r="F18" i="39"/>
</calcChain>
</file>

<file path=xl/sharedStrings.xml><?xml version="1.0" encoding="utf-8"?>
<sst xmlns="http://schemas.openxmlformats.org/spreadsheetml/2006/main" count="20" uniqueCount="19">
  <si>
    <t>Value</t>
  </si>
  <si>
    <t>Capital cost</t>
  </si>
  <si>
    <t>WACC</t>
  </si>
  <si>
    <t>Annuity period</t>
  </si>
  <si>
    <t>Capital cost decline rate</t>
  </si>
  <si>
    <t>Capital Cost</t>
  </si>
  <si>
    <t>Multiple required</t>
  </si>
  <si>
    <t>NPV</t>
  </si>
  <si>
    <t>Difference</t>
  </si>
  <si>
    <t>Target NPV</t>
  </si>
  <si>
    <t>Apply multiple to constant annuity</t>
  </si>
  <si>
    <t>x</t>
  </si>
  <si>
    <t>per cent</t>
  </si>
  <si>
    <t>years</t>
  </si>
  <si>
    <t>#</t>
  </si>
  <si>
    <t>Total</t>
  </si>
  <si>
    <t>Units</t>
  </si>
  <si>
    <t>Worked Example</t>
  </si>
  <si>
    <t>Appendix 7: Annuity tilt (D274843)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</si>
</sst>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164" formatCode="_(* #,##0_);_(* \(#,##0\);_(* &quot;-&quot;_);_(@_)"/>
    <numFmt numFmtId="165" formatCode="_-&quot;£&quot;* #,##0_-;\-&quot;£&quot;* #,##0_-;_-&quot;£&quot;* &quot;-&quot;_-;_-@_-"/>
    <numFmt numFmtId="166" formatCode="_-&quot;£&quot;* #,##0.00_-;\-&quot;£&quot;* #,##0.00_-;_-&quot;£&quot;* &quot;-&quot;??_-;_-@_-"/>
    <numFmt numFmtId="167" formatCode="_-* #,##0_-;* \(#,##0\)_-;_-* &quot;-&quot;??_-;_-@_-"/>
    <numFmt numFmtId="168" formatCode="_(* #,##0.00%_);_(* \(#,##0.00%\);_(* &quot;-&quot;??_);_(@_)"/>
    <numFmt numFmtId="169" formatCode="_(* #,##0.00\x_);_(* \(#,##0.00\x\);_(* &quot;-&quot;??_);_(@_)"/>
    <numFmt numFmtId="170" formatCode="&quot;Fail&quot;;&quot;Fail&quot;;&quot;Ok&quot;"/>
    <numFmt numFmtId="171" formatCode="_(#,##0_)_%;\(#,##0\)_%;_(&quot;–&quot;_)_%;_(@_)_%"/>
    <numFmt numFmtId="172" formatCode="_(#,##0.0%_);\(#,##0.0%\);_(&quot;–&quot;_)_%;_(@_)_%"/>
    <numFmt numFmtId="173" formatCode="_(#,##0.0_)_%;\(#,##0.0\)_%;_(&quot;–&quot;_)_%;_(@_)_%"/>
    <numFmt numFmtId="174" formatCode="_(0.00\x_)_)_';_(\(0.00\x\)_'_';_(&quot;–&quot;_)_%;_(@_)_%"/>
  </numFmts>
  <fonts count="37" x14ac:knownFonts="1">
    <font>
      <sz val="10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1"/>
      <color theme="1"/>
      <name val="Arial"/>
      <family val="2"/>
    </font>
    <font>
      <b/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2"/>
      <color rgb="FF006100"/>
      <name val="Arial"/>
      <family val="2"/>
      <scheme val="minor"/>
    </font>
    <font>
      <sz val="12"/>
      <color rgb="FF9C0006"/>
      <name val="Arial"/>
      <family val="2"/>
      <scheme val="minor"/>
    </font>
    <font>
      <sz val="12"/>
      <color rgb="FF9C6500"/>
      <name val="Arial"/>
      <family val="2"/>
      <scheme val="minor"/>
    </font>
    <font>
      <sz val="12"/>
      <color rgb="FF3F3F76"/>
      <name val="Arial"/>
      <family val="2"/>
      <scheme val="minor"/>
    </font>
    <font>
      <b/>
      <sz val="12"/>
      <color rgb="FF3F3F3F"/>
      <name val="Arial"/>
      <family val="2"/>
      <scheme val="minor"/>
    </font>
    <font>
      <b/>
      <sz val="12"/>
      <color rgb="FFFA7D00"/>
      <name val="Arial"/>
      <family val="2"/>
      <scheme val="minor"/>
    </font>
    <font>
      <sz val="12"/>
      <color rgb="FFFA7D00"/>
      <name val="Arial"/>
      <family val="2"/>
      <scheme val="minor"/>
    </font>
    <font>
      <b/>
      <sz val="12"/>
      <color theme="0"/>
      <name val="Arial"/>
      <family val="2"/>
      <scheme val="minor"/>
    </font>
    <font>
      <sz val="12"/>
      <color rgb="FFFF0000"/>
      <name val="Arial"/>
      <family val="2"/>
      <scheme val="minor"/>
    </font>
    <font>
      <i/>
      <sz val="12"/>
      <color rgb="FF7F7F7F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0"/>
      <name val="Arial"/>
      <family val="2"/>
      <scheme val="minor"/>
    </font>
    <font>
      <sz val="10"/>
      <color theme="0" tint="-0.34998626667073579"/>
      <name val="Arial"/>
      <family val="2"/>
    </font>
    <font>
      <i/>
      <sz val="10"/>
      <color theme="0" tint="-0.34998626667073579"/>
      <name val="Arial"/>
      <family val="2"/>
    </font>
    <font>
      <sz val="10"/>
      <name val="Arial"/>
      <family val="2"/>
    </font>
    <font>
      <sz val="10"/>
      <color theme="9" tint="-0.499984740745262"/>
      <name val="Arial"/>
      <family val="2"/>
    </font>
    <font>
      <sz val="10"/>
      <color theme="0"/>
      <name val="Arial"/>
      <family val="2"/>
    </font>
    <font>
      <sz val="10"/>
      <color theme="1" tint="0.34998626667073579"/>
      <name val="Arial"/>
      <family val="2"/>
    </font>
    <font>
      <sz val="10"/>
      <color rgb="FF9E100A"/>
      <name val="Arial"/>
      <family val="2"/>
    </font>
    <font>
      <sz val="10"/>
      <color theme="0" tint="-0.499984740745262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b/>
      <sz val="14"/>
      <color rgb="FF003057"/>
      <name val="Arial"/>
      <family val="2"/>
    </font>
    <font>
      <b/>
      <sz val="14"/>
      <color rgb="FF55565B"/>
      <name val="Arial"/>
      <family val="2"/>
    </font>
    <font>
      <b/>
      <u/>
      <sz val="14"/>
      <name val="Arial"/>
      <family val="2"/>
    </font>
    <font>
      <sz val="14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rgb="FFFFFFFF"/>
      <name val="Arial"/>
      <family val="2"/>
      <scheme val="minor"/>
    </font>
    <font>
      <b/>
      <sz val="10"/>
      <name val="Arial"/>
      <family val="2"/>
    </font>
  </fonts>
  <fills count="46">
    <fill>
      <patternFill patternType="none"/>
    </fill>
    <fill>
      <patternFill patternType="gray125"/>
    </fill>
    <fill>
      <patternFill patternType="lightGray">
        <fgColor theme="0" tint="-0.34998626667073579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lightUp">
        <fgColor theme="0" tint="-0.34998626667073579"/>
        <bgColor indexed="65"/>
      </patternFill>
    </fill>
    <fill>
      <patternFill patternType="solid">
        <fgColor rgb="FFFEDAD6"/>
        <bgColor indexed="64"/>
      </patternFill>
    </fill>
    <fill>
      <patternFill patternType="solid">
        <fgColor rgb="FFEDAA6D"/>
        <bgColor indexed="64"/>
      </patternFill>
    </fill>
    <fill>
      <patternFill patternType="solid">
        <fgColor rgb="FF003057"/>
        <bgColor indexed="64"/>
      </patternFill>
    </fill>
    <fill>
      <patternFill patternType="solid">
        <fgColor rgb="FF55565B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8999603259376811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9E100A"/>
      </left>
      <right style="thin">
        <color rgb="FF9E100A"/>
      </right>
      <top style="thin">
        <color rgb="FF9E100A"/>
      </top>
      <bottom style="thin">
        <color rgb="FF9E100A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5"/>
      </top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thin">
        <color auto="1"/>
      </bottom>
      <diagonal/>
    </border>
  </borders>
  <cellStyleXfs count="77">
    <xf numFmtId="0" fontId="0" fillId="0" borderId="0" applyNumberFormat="0" applyFill="0" applyBorder="0" applyProtection="0"/>
    <xf numFmtId="0" fontId="27" fillId="39" borderId="0" applyNumberFormat="0" applyProtection="0"/>
    <xf numFmtId="0" fontId="21" fillId="42" borderId="1" applyNumberFormat="0" applyAlignment="0">
      <alignment horizontal="right"/>
      <protection locked="0"/>
    </xf>
    <xf numFmtId="0" fontId="20" fillId="0" borderId="0" applyNumberFormat="0"/>
    <xf numFmtId="3" fontId="2" fillId="0" borderId="0" applyFont="0" applyFill="0" applyBorder="0" applyAlignment="0" applyProtection="0"/>
    <xf numFmtId="0" fontId="2" fillId="0" borderId="6" applyNumberFormat="0" applyFont="0" applyFill="0" applyAlignment="0"/>
    <xf numFmtId="0" fontId="2" fillId="2" borderId="2" applyNumberFormat="0" applyFont="0" applyAlignment="0"/>
    <xf numFmtId="0" fontId="28" fillId="40" borderId="0" applyNumberFormat="0" applyBorder="0"/>
    <xf numFmtId="0" fontId="22" fillId="3" borderId="3" applyNumberFormat="0" applyAlignment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7" applyNumberFormat="0" applyFill="0" applyAlignment="0" applyProtection="0"/>
    <xf numFmtId="0" fontId="5" fillId="0" borderId="8" applyNumberFormat="0" applyFill="0" applyAlignment="0" applyProtection="0"/>
    <xf numFmtId="0" fontId="6" fillId="0" borderId="9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10" applyNumberFormat="0" applyAlignment="0" applyProtection="0"/>
    <xf numFmtId="0" fontId="11" fillId="8" borderId="11" applyNumberFormat="0" applyAlignment="0" applyProtection="0"/>
    <xf numFmtId="0" fontId="12" fillId="8" borderId="10" applyNumberFormat="0" applyAlignment="0" applyProtection="0"/>
    <xf numFmtId="0" fontId="13" fillId="0" borderId="12" applyNumberFormat="0" applyFill="0" applyAlignment="0" applyProtection="0"/>
    <xf numFmtId="0" fontId="14" fillId="9" borderId="13" applyNumberFormat="0" applyAlignment="0" applyProtection="0"/>
    <xf numFmtId="0" fontId="15" fillId="0" borderId="0" applyNumberFormat="0" applyFill="0" applyBorder="0" applyAlignment="0" applyProtection="0"/>
    <xf numFmtId="0" fontId="2" fillId="10" borderId="14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5" applyNumberFormat="0" applyFill="0" applyAlignment="0" applyProtection="0"/>
    <xf numFmtId="0" fontId="18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8" fillId="34" borderId="0" applyNumberFormat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" fontId="2" fillId="0" borderId="0" applyFont="0" applyFill="0" applyBorder="0" applyAlignment="0" applyProtection="0"/>
    <xf numFmtId="0" fontId="29" fillId="0" borderId="0" applyNumberFormat="0" applyProtection="0"/>
    <xf numFmtId="0" fontId="26" fillId="3" borderId="17" applyNumberFormat="0" applyAlignment="0"/>
    <xf numFmtId="0" fontId="21" fillId="0" borderId="5" applyNumberFormat="0" applyAlignment="0"/>
    <xf numFmtId="167" fontId="19" fillId="36" borderId="2" applyAlignment="0"/>
    <xf numFmtId="0" fontId="23" fillId="41" borderId="5" applyNumberFormat="0">
      <alignment horizontal="centerContinuous" vertical="center" wrapText="1"/>
    </xf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37" borderId="16" applyNumberFormat="0" applyAlignment="0"/>
    <xf numFmtId="0" fontId="21" fillId="38" borderId="1" applyNumberFormat="0" applyAlignment="0"/>
    <xf numFmtId="169" fontId="21" fillId="0" borderId="0" applyFont="0" applyFill="0" applyBorder="0" applyAlignment="0" applyProtection="0"/>
    <xf numFmtId="170" fontId="24" fillId="0" borderId="1">
      <alignment horizontal="center"/>
    </xf>
    <xf numFmtId="0" fontId="21" fillId="35" borderId="5" applyNumberFormat="0" applyAlignment="0"/>
    <xf numFmtId="0" fontId="2" fillId="0" borderId="4" applyNumberFormat="0" applyFont="0" applyFill="0" applyAlignment="0"/>
    <xf numFmtId="0" fontId="30" fillId="0" borderId="0" applyProtection="0"/>
    <xf numFmtId="0" fontId="31" fillId="0" borderId="0" applyProtection="0"/>
    <xf numFmtId="0" fontId="21" fillId="43" borderId="1" applyNumberFormat="0" applyAlignment="0">
      <alignment horizontal="right"/>
      <protection locked="0"/>
    </xf>
    <xf numFmtId="0" fontId="32" fillId="0" borderId="0" applyNumberFormat="0" applyFill="0" applyAlignment="0" applyProtection="0"/>
    <xf numFmtId="0" fontId="33" fillId="0" borderId="0" applyNumberFormat="0" applyFill="0" applyBorder="0" applyProtection="0"/>
    <xf numFmtId="0" fontId="33" fillId="0" borderId="19" applyNumberFormat="0" applyFill="0" applyProtection="0"/>
    <xf numFmtId="0" fontId="35" fillId="44" borderId="19" applyNumberFormat="0" applyProtection="0">
      <alignment horizontal="centerContinuous"/>
    </xf>
    <xf numFmtId="0" fontId="34" fillId="0" borderId="19" applyNumberFormat="0" applyFill="0" applyProtection="0"/>
    <xf numFmtId="0" fontId="22" fillId="45" borderId="3" applyNumberFormat="0" applyAlignment="0"/>
  </cellStyleXfs>
  <cellXfs count="19">
    <xf numFmtId="0" fontId="0" fillId="0" borderId="0" xfId="0"/>
    <xf numFmtId="0" fontId="27" fillId="39" borderId="0" xfId="1"/>
    <xf numFmtId="0" fontId="28" fillId="40" borderId="0" xfId="7"/>
    <xf numFmtId="0" fontId="35" fillId="44" borderId="19" xfId="74">
      <alignment horizontal="centerContinuous"/>
    </xf>
    <xf numFmtId="171" fontId="21" fillId="42" borderId="1" xfId="2" applyNumberFormat="1" applyAlignment="1">
      <protection locked="0"/>
    </xf>
    <xf numFmtId="172" fontId="21" fillId="42" borderId="1" xfId="2" applyNumberFormat="1" applyAlignment="1">
      <protection locked="0"/>
    </xf>
    <xf numFmtId="171" fontId="0" fillId="0" borderId="0" xfId="0" applyNumberFormat="1"/>
    <xf numFmtId="0" fontId="0" fillId="0" borderId="20" xfId="0" applyBorder="1"/>
    <xf numFmtId="173" fontId="21" fillId="43" borderId="21" xfId="70" applyNumberFormat="1" applyBorder="1" applyAlignment="1">
      <protection locked="0"/>
    </xf>
    <xf numFmtId="173" fontId="0" fillId="0" borderId="20" xfId="0" applyNumberFormat="1" applyBorder="1"/>
    <xf numFmtId="0" fontId="0" fillId="0" borderId="22" xfId="0" applyBorder="1"/>
    <xf numFmtId="173" fontId="0" fillId="0" borderId="22" xfId="0" applyNumberFormat="1" applyBorder="1"/>
    <xf numFmtId="171" fontId="0" fillId="0" borderId="6" xfId="5" applyNumberFormat="1" applyFont="1"/>
    <xf numFmtId="0" fontId="26" fillId="3" borderId="17" xfId="56" applyAlignment="1">
      <alignment horizontal="center"/>
    </xf>
    <xf numFmtId="0" fontId="34" fillId="0" borderId="0" xfId="0" applyFont="1"/>
    <xf numFmtId="0" fontId="0" fillId="0" borderId="0" xfId="0" applyAlignment="1">
      <alignment horizontal="center"/>
    </xf>
    <xf numFmtId="171" fontId="0" fillId="0" borderId="23" xfId="67" applyNumberFormat="1" applyFont="1" applyBorder="1"/>
    <xf numFmtId="173" fontId="21" fillId="35" borderId="18" xfId="66" applyNumberFormat="1" applyBorder="1"/>
    <xf numFmtId="174" fontId="36" fillId="38" borderId="1" xfId="63" applyNumberFormat="1" applyFont="1"/>
  </cellXfs>
  <cellStyles count="77">
    <cellStyle name="20% - Accent1" xfId="29" builtinId="30" hidden="1"/>
    <cellStyle name="20% - Accent2" xfId="33" builtinId="34" hidden="1"/>
    <cellStyle name="20% - Accent3" xfId="37" builtinId="38" hidden="1"/>
    <cellStyle name="20% - Accent4" xfId="41" builtinId="42" hidden="1"/>
    <cellStyle name="20% - Accent5" xfId="45" builtinId="46" hidden="1"/>
    <cellStyle name="20% - Accent6" xfId="49" builtinId="50" hidden="1"/>
    <cellStyle name="40% - Accent1" xfId="30" builtinId="31" hidden="1"/>
    <cellStyle name="40% - Accent2" xfId="34" builtinId="35" hidden="1"/>
    <cellStyle name="40% - Accent3" xfId="38" builtinId="39" hidden="1"/>
    <cellStyle name="40% - Accent4" xfId="42" builtinId="43" hidden="1"/>
    <cellStyle name="40% - Accent5" xfId="46" builtinId="47" hidden="1"/>
    <cellStyle name="40% - Accent6" xfId="50" builtinId="51" hidden="1"/>
    <cellStyle name="60% - Accent1" xfId="31" builtinId="32" hidden="1"/>
    <cellStyle name="60% - Accent2" xfId="35" builtinId="36" hidden="1"/>
    <cellStyle name="60% - Accent3" xfId="39" builtinId="40" hidden="1"/>
    <cellStyle name="60% - Accent4" xfId="43" builtinId="44" hidden="1"/>
    <cellStyle name="60% - Accent5" xfId="47" builtinId="48" hidden="1"/>
    <cellStyle name="60% - Accent6" xfId="51" builtinId="52" hidden="1"/>
    <cellStyle name="Accent1" xfId="28" builtinId="29" hidden="1"/>
    <cellStyle name="Accent2" xfId="32" builtinId="33" hidden="1"/>
    <cellStyle name="Accent3" xfId="36" builtinId="37" hidden="1"/>
    <cellStyle name="Accent4" xfId="40" builtinId="41" hidden="1"/>
    <cellStyle name="Accent5" xfId="44" builtinId="45" hidden="1"/>
    <cellStyle name="Accent6" xfId="48" builtinId="49" hidden="1"/>
    <cellStyle name="Assumption" xfId="2" xr:uid="{00000000-0005-0000-0000-000018000000}"/>
    <cellStyle name="Bad" xfId="17" builtinId="27" hidden="1"/>
    <cellStyle name="Calculation" xfId="21" builtinId="22" hidden="1"/>
    <cellStyle name="Check" xfId="65" xr:uid="{00000000-0005-0000-0000-00001B000000}"/>
    <cellStyle name="Check Cell" xfId="23" builtinId="23" hidden="1"/>
    <cellStyle name="Comma" xfId="54" builtinId="3" customBuiltin="1"/>
    <cellStyle name="Comma [0]" xfId="9" builtinId="6" hidden="1"/>
    <cellStyle name="Comma [0]" xfId="4" xr:uid="{00000000-0005-0000-0000-00001F000000}"/>
    <cellStyle name="Currency" xfId="52" builtinId="4" hidden="1"/>
    <cellStyle name="Currency [0]" xfId="53" builtinId="7" hidden="1"/>
    <cellStyle name="Empty_Cell" xfId="6" xr:uid="{00000000-0005-0000-0000-000023000000}"/>
    <cellStyle name="Explanatory Text" xfId="26" builtinId="53" hidden="1"/>
    <cellStyle name="ExternalSheet" xfId="76" xr:uid="{709793A1-CD7F-41E0-BCB3-90F1681238D5}"/>
    <cellStyle name="Flag" xfId="58" xr:uid="{00000000-0005-0000-0000-000025000000}"/>
    <cellStyle name="Followed Hyperlink" xfId="61" builtinId="9" hidden="1" customBuiltin="1"/>
    <cellStyle name="Good" xfId="16" builtinId="26" hidden="1"/>
    <cellStyle name="Header1" xfId="55" xr:uid="{00000000-0005-0000-0000-00002B000000}"/>
    <cellStyle name="Header2" xfId="68" xr:uid="{F61258E4-BCE7-4C0F-BF84-623DB19EF91F}"/>
    <cellStyle name="Header3" xfId="69" xr:uid="{814BF1DB-AE01-4E0B-B685-FB2D1306545D}"/>
    <cellStyle name="Heading 1" xfId="12" builtinId="16" hidden="1"/>
    <cellStyle name="Heading 2" xfId="13" builtinId="17" hidden="1"/>
    <cellStyle name="Heading 3" xfId="14" builtinId="18" hidden="1"/>
    <cellStyle name="Heading 4" xfId="15" builtinId="19" hidden="1"/>
    <cellStyle name="Hyperlink" xfId="60" builtinId="8" hidden="1" customBuiltin="1"/>
    <cellStyle name="inconsistentFormula" xfId="70" xr:uid="{2BEA7F18-D628-45B9-A9E4-2CF493E428DD}"/>
    <cellStyle name="Input" xfId="19" builtinId="20" hidden="1"/>
    <cellStyle name="Insheet" xfId="57" xr:uid="{00000000-0005-0000-0000-000032000000}"/>
    <cellStyle name="Interface" xfId="62" xr:uid="{00000000-0005-0000-0000-000033000000}"/>
    <cellStyle name="Line_ClosingBal" xfId="5" xr:uid="{00000000-0005-0000-0000-000034000000}"/>
    <cellStyle name="Line_Summary" xfId="66" xr:uid="{00000000-0005-0000-0000-000036000000}"/>
    <cellStyle name="Line_Total" xfId="67" xr:uid="{00000000-0005-0000-0000-000037000000}"/>
    <cellStyle name="Linked Cell" xfId="22" builtinId="24" hidden="1"/>
    <cellStyle name="Macro_Paste" xfId="63" xr:uid="{00000000-0005-0000-0000-000039000000}"/>
    <cellStyle name="Neutral" xfId="18" builtinId="28" hidden="1"/>
    <cellStyle name="Normal" xfId="0" builtinId="0" customBuiltin="1"/>
    <cellStyle name="Note" xfId="25" builtinId="10" hidden="1"/>
    <cellStyle name="Offsheet" xfId="8" xr:uid="{00000000-0005-0000-0000-00003D000000}"/>
    <cellStyle name="Output" xfId="20" builtinId="21" hidden="1"/>
    <cellStyle name="Percent" xfId="10" builtinId="5" customBuiltin="1"/>
    <cellStyle name="Ratio" xfId="64" xr:uid="{00000000-0005-0000-0000-000040000000}"/>
    <cellStyle name="SheetHeader1" xfId="1" xr:uid="{00000000-0005-0000-0000-000029000000}"/>
    <cellStyle name="SheetHeader2" xfId="7" xr:uid="{00000000-0005-0000-0000-00002A000000}"/>
    <cellStyle name="Subtitle" xfId="71" xr:uid="{DCFF9202-4963-4D34-8E5B-7D08336550DD}"/>
    <cellStyle name="Table Heading" xfId="74" xr:uid="{CB1DC80B-F4D3-4AC8-B353-202407A8A4AD}"/>
    <cellStyle name="Table Text" xfId="72" xr:uid="{598BDC58-8763-45DD-AFE4-D08D22BF0614}"/>
    <cellStyle name="Table Text With Lines" xfId="73" xr:uid="{51D1F19D-B540-44C2-9CF8-A92101D116C4}"/>
    <cellStyle name="Table Total Row" xfId="75" xr:uid="{2038B8B3-5FEA-4AB1-BCF8-68B4E8F00E43}"/>
    <cellStyle name="Table_Heading" xfId="59" xr:uid="{00000000-0005-0000-0000-000043000000}"/>
    <cellStyle name="Technical_Input" xfId="56" xr:uid="{00000000-0005-0000-0000-000044000000}"/>
    <cellStyle name="Title" xfId="11" builtinId="15" hidden="1"/>
    <cellStyle name="Total" xfId="27" builtinId="25" hidden="1"/>
    <cellStyle name="Unit" xfId="3" xr:uid="{00000000-0005-0000-0000-000047000000}"/>
    <cellStyle name="Warning Text" xfId="24" builtinId="11" hidden="1"/>
  </cellStyles>
  <dxfs count="2">
    <dxf>
      <font>
        <b/>
        <i val="0"/>
        <color rgb="FFFFFFFF"/>
      </font>
      <fill>
        <patternFill>
          <bgColor theme="5"/>
        </patternFill>
      </fill>
      <border>
        <left/>
        <right/>
        <top style="thin">
          <color theme="5"/>
        </top>
        <bottom style="thin">
          <color theme="5"/>
        </bottom>
        <vertical style="thin">
          <color rgb="FFFFFFFF"/>
        </vertical>
        <horizontal style="thin">
          <color rgb="FFFFFFFF"/>
        </horizontal>
      </border>
    </dxf>
    <dxf>
      <font>
        <b val="0"/>
        <i val="0"/>
        <color theme="5"/>
        <name val="Arial"/>
        <scheme val="minor"/>
      </font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 style="thin">
          <color theme="5"/>
        </vertical>
        <horizontal style="thin">
          <color theme="5"/>
        </horizontal>
      </border>
    </dxf>
  </dxfs>
  <tableStyles count="1" defaultTableStyle="TableStyleMedium2" defaultPivotStyle="PivotStyleLight16">
    <tableStyle name="ERA Table Grid" pivot="0" count="2" xr9:uid="{266E4EA2-C79F-4702-95BD-71E26D3DE392}">
      <tableStyleElement type="wholeTable" dxfId="1"/>
      <tableStyleElement type="headerRow" dxfId="0"/>
    </tableStyle>
  </tableStyles>
  <colors>
    <mruColors>
      <color rgb="FF55565B"/>
      <color rgb="FF003057"/>
      <color rgb="FF1EBEBE"/>
      <color rgb="FF586577"/>
      <color rgb="FFED1C24"/>
      <color rgb="FFFFFFCC"/>
      <color rgb="FFEE1C24"/>
      <color rgb="FFE8ECEE"/>
      <color rgb="FF00AAEA"/>
      <color rgb="FFF794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279797</xdr:colOff>
      <xdr:row>20</xdr:row>
      <xdr:rowOff>35719</xdr:rowOff>
    </xdr:from>
    <xdr:to>
      <xdr:col>5</xdr:col>
      <xdr:colOff>392906</xdr:colOff>
      <xdr:row>23</xdr:row>
      <xdr:rowOff>35719</xdr:rowOff>
    </xdr:to>
    <xdr:sp macro="[0]!solveMultiples" textlink="">
      <xdr:nvSpPr>
        <xdr:cNvPr id="2" name="Rectangle 1">
          <a:extLst>
            <a:ext uri="{FF2B5EF4-FFF2-40B4-BE49-F238E27FC236}">
              <a16:creationId xmlns:a16="http://schemas.microsoft.com/office/drawing/2014/main" id="{302AEAB0-4645-95B5-9D10-0291A4E44E9C}"/>
            </a:ext>
          </a:extLst>
        </xdr:cNvPr>
        <xdr:cNvSpPr/>
      </xdr:nvSpPr>
      <xdr:spPr>
        <a:xfrm>
          <a:off x="934641" y="3667125"/>
          <a:ext cx="1541859" cy="482203"/>
        </a:xfrm>
        <a:prstGeom prst="rect">
          <a:avLst/>
        </a:prstGeom>
        <a:solidFill>
          <a:srgbClr val="6BA539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100">
              <a:solidFill>
                <a:sysClr val="windowText" lastClr="000000"/>
              </a:solidFill>
            </a:rPr>
            <a:t>Solve</a:t>
          </a:r>
          <a:r>
            <a:rPr lang="en-AU" sz="1100" baseline="0">
              <a:solidFill>
                <a:sysClr val="windowText" lastClr="000000"/>
              </a:solidFill>
            </a:rPr>
            <a:t> for multiple</a:t>
          </a:r>
          <a:endParaRPr lang="en-AU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ERA WA 2021">
  <a:themeElements>
    <a:clrScheme name="ERA WA 2021">
      <a:dk1>
        <a:srgbClr val="191919"/>
      </a:dk1>
      <a:lt1>
        <a:srgbClr val="FFFFFF"/>
      </a:lt1>
      <a:dk2>
        <a:srgbClr val="FFC72C"/>
      </a:dk2>
      <a:lt2>
        <a:srgbClr val="F2F0EE"/>
      </a:lt2>
      <a:accent1>
        <a:srgbClr val="FFC72C"/>
      </a:accent1>
      <a:accent2>
        <a:srgbClr val="003057"/>
      </a:accent2>
      <a:accent3>
        <a:srgbClr val="009CA6"/>
      </a:accent3>
      <a:accent4>
        <a:srgbClr val="B7BF10"/>
      </a:accent4>
      <a:accent5>
        <a:srgbClr val="F2A900"/>
      </a:accent5>
      <a:accent6>
        <a:srgbClr val="53565A"/>
      </a:accent6>
      <a:hlink>
        <a:srgbClr val="0000FF"/>
      </a:hlink>
      <a:folHlink>
        <a:srgbClr val="800080"/>
      </a:folHlink>
    </a:clrScheme>
    <a:fontScheme name="xlERAWA">
      <a:majorFont>
        <a:latin typeface="Arial" panose="020B0604020202020204"/>
        <a:ea typeface="Arial"/>
        <a:cs typeface="Arial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Arial"/>
        <a:cs typeface="Arial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ERA WA Primary Colour - Dark Blue">
      <a:srgbClr val="003057"/>
    </a:custClr>
    <a:custClr name="ERA WA Primary Colour - Yellow">
      <a:srgbClr val="FFC72C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ERA WA Secondary Colour - Teal">
      <a:srgbClr val="009CA6"/>
    </a:custClr>
    <a:custClr name="ERA WA Secondary Colour - Dark Teal">
      <a:srgbClr val="00778B"/>
    </a:custClr>
    <a:custClr name="ERA WA Secondary Colour - Orange">
      <a:srgbClr val="F2A900"/>
    </a:custClr>
    <a:custClr name="ERA WA Secondary Colour - Green">
      <a:srgbClr val="B7BF10"/>
    </a:custClr>
    <a:custClr name="ERA WA Secondary Colour - Dark Grey">
      <a:srgbClr val="53565A"/>
    </a:custClr>
    <a:custClr name="ERA WA Secondary Colour - Grey Blue">
      <a:srgbClr val="7FA9AE"/>
    </a:custClr>
    <a:custClr name="ERA WA Secondary Colour - Light Grey">
      <a:srgbClr val="BBBCBC"/>
    </a:custClr>
    <a:custClr>
      <a:srgbClr val="FFFFFF"/>
    </a:custClr>
    <a:custClr>
      <a:srgbClr val="FFFFFF"/>
    </a:custClr>
    <a:custClr>
      <a:srgbClr val="FFFFFF"/>
    </a:custClr>
    <a:custClr name="ERA WA Extended Colour - Pale Yellow">
      <a:srgbClr val="F3DD6D"/>
    </a:custClr>
    <a:custClr name="ERA WA Extended Colour - Pea Green">
      <a:srgbClr val="6BA539"/>
    </a:custClr>
    <a:custClr name="ERA WA Extended Colour - Warm Red">
      <a:srgbClr val="F9423A"/>
    </a:custClr>
    <a:custClr name="ERA WA Extended Colour - Olive">
      <a:srgbClr val="AC9F3C"/>
    </a:custClr>
    <a:custClr name="ERA WA Extended Colour - Crimson">
      <a:srgbClr val="BE3A34"/>
    </a:custClr>
    <a:custClr name="ERA WA Extended Colour - Copper">
      <a:srgbClr val="B77729"/>
    </a:custClr>
    <a:custClr name="ERA WA Extended Colour - Spruce">
      <a:srgbClr val="115E67"/>
    </a:custClr>
    <a:custClr name="ERA WA Extended Colour - Cyan Blue">
      <a:srgbClr val="5B7F95"/>
    </a:custClr>
    <a:custClr name="ERA WA Extended Colour - Medium Grey">
      <a:srgbClr val="888B8D"/>
    </a:custClr>
    <a:custClr>
      <a:srgbClr val="FFFFFF"/>
    </a:custClr>
  </a:custClr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E911-C2F6-4E5A-9A7A-27144E22158F}">
  <sheetPr codeName="Sheet3">
    <tabColor theme="0" tint="-0.499984740745262"/>
    <outlinePr summaryBelow="0"/>
  </sheetPr>
  <dimension ref="A1:BV19"/>
  <sheetViews>
    <sheetView showGridLines="0" tabSelected="1" zoomScaleNormal="100" workbookViewId="0"/>
  </sheetViews>
  <sheetFormatPr defaultColWidth="0" defaultRowHeight="12.75" x14ac:dyDescent="0.2"/>
  <cols>
    <col min="1" max="2" width="2" customWidth="1"/>
    <col min="3" max="3" width="1.85546875" customWidth="1"/>
    <col min="4" max="4" width="4" customWidth="1"/>
    <col min="5" max="5" width="29.85546875" bestFit="1" customWidth="1"/>
    <col min="6" max="6" width="10.5703125" customWidth="1"/>
    <col min="7" max="7" width="11.85546875" bestFit="1" customWidth="1"/>
    <col min="8" max="69" width="10.5703125" customWidth="1"/>
    <col min="70" max="70" width="4.7109375" customWidth="1"/>
    <col min="71" max="74" width="0" hidden="1" customWidth="1"/>
    <col min="75" max="16384" width="9.140625" hidden="1"/>
  </cols>
  <sheetData>
    <row r="1" spans="1:22" s="1" customFormat="1" ht="18" x14ac:dyDescent="0.25">
      <c r="A1" s="1" t="s">
        <v>18</v>
      </c>
    </row>
    <row r="2" spans="1:22" s="2" customFormat="1" ht="15" x14ac:dyDescent="0.25">
      <c r="A2" s="2" t="s">
        <v>17</v>
      </c>
    </row>
    <row r="4" spans="1:22" x14ac:dyDescent="0.2">
      <c r="F4" s="3" t="s">
        <v>16</v>
      </c>
      <c r="G4" s="3" t="s">
        <v>0</v>
      </c>
    </row>
    <row r="5" spans="1:22" x14ac:dyDescent="0.2">
      <c r="E5" s="14"/>
    </row>
    <row r="6" spans="1:22" x14ac:dyDescent="0.2">
      <c r="E6" t="s">
        <v>1</v>
      </c>
      <c r="F6" s="13" t="s">
        <v>14</v>
      </c>
      <c r="G6" s="4">
        <v>100</v>
      </c>
    </row>
    <row r="7" spans="1:22" x14ac:dyDescent="0.2">
      <c r="E7" t="s">
        <v>2</v>
      </c>
      <c r="F7" s="13" t="s">
        <v>12</v>
      </c>
      <c r="G7" s="5">
        <v>0.105</v>
      </c>
    </row>
    <row r="8" spans="1:22" x14ac:dyDescent="0.2">
      <c r="E8" t="s">
        <v>3</v>
      </c>
      <c r="F8" s="13" t="s">
        <v>13</v>
      </c>
      <c r="G8" s="4">
        <v>15</v>
      </c>
    </row>
    <row r="9" spans="1:22" x14ac:dyDescent="0.2">
      <c r="E9" t="s">
        <v>4</v>
      </c>
      <c r="F9" s="13" t="s">
        <v>12</v>
      </c>
      <c r="G9" s="5">
        <v>-4.3999999999999997E-2</v>
      </c>
    </row>
    <row r="10" spans="1:22" x14ac:dyDescent="0.2">
      <c r="F10" s="15"/>
    </row>
    <row r="11" spans="1:22" x14ac:dyDescent="0.2">
      <c r="E11" t="s">
        <v>6</v>
      </c>
      <c r="F11" s="13" t="s">
        <v>11</v>
      </c>
      <c r="G11" s="18">
        <v>1.2432577380218031</v>
      </c>
    </row>
    <row r="13" spans="1:22" x14ac:dyDescent="0.2">
      <c r="E13" s="3"/>
      <c r="F13" s="3" t="s">
        <v>15</v>
      </c>
      <c r="G13" s="3">
        <v>0</v>
      </c>
      <c r="H13" s="3">
        <f>+G13+1</f>
        <v>1</v>
      </c>
      <c r="I13" s="3">
        <f t="shared" ref="I13:V13" si="0">+H13+1</f>
        <v>2</v>
      </c>
      <c r="J13" s="3">
        <f t="shared" si="0"/>
        <v>3</v>
      </c>
      <c r="K13" s="3">
        <f t="shared" si="0"/>
        <v>4</v>
      </c>
      <c r="L13" s="3">
        <f t="shared" si="0"/>
        <v>5</v>
      </c>
      <c r="M13" s="3">
        <f t="shared" si="0"/>
        <v>6</v>
      </c>
      <c r="N13" s="3">
        <f t="shared" si="0"/>
        <v>7</v>
      </c>
      <c r="O13" s="3">
        <f t="shared" si="0"/>
        <v>8</v>
      </c>
      <c r="P13" s="3">
        <f t="shared" si="0"/>
        <v>9</v>
      </c>
      <c r="Q13" s="3">
        <f t="shared" si="0"/>
        <v>10</v>
      </c>
      <c r="R13" s="3">
        <f t="shared" si="0"/>
        <v>11</v>
      </c>
      <c r="S13" s="3">
        <f t="shared" si="0"/>
        <v>12</v>
      </c>
      <c r="T13" s="3">
        <f t="shared" si="0"/>
        <v>13</v>
      </c>
      <c r="U13" s="3">
        <f t="shared" si="0"/>
        <v>14</v>
      </c>
      <c r="V13" s="3">
        <f t="shared" si="0"/>
        <v>15</v>
      </c>
    </row>
    <row r="14" spans="1:22" x14ac:dyDescent="0.2">
      <c r="E14" s="7" t="s">
        <v>5</v>
      </c>
      <c r="F14" s="7"/>
      <c r="G14" s="7"/>
      <c r="H14" s="8">
        <f>G6</f>
        <v>100</v>
      </c>
      <c r="I14" s="9">
        <f t="shared" ref="I14:V14" si="1">H14*(1+$G$9)</f>
        <v>95.6</v>
      </c>
      <c r="J14" s="9">
        <f t="shared" si="1"/>
        <v>91.393599999999992</v>
      </c>
      <c r="K14" s="9">
        <f t="shared" si="1"/>
        <v>87.372281599999994</v>
      </c>
      <c r="L14" s="9">
        <f t="shared" si="1"/>
        <v>83.527901209599989</v>
      </c>
      <c r="M14" s="9">
        <f t="shared" si="1"/>
        <v>79.852673556377582</v>
      </c>
      <c r="N14" s="9">
        <f t="shared" si="1"/>
        <v>76.339155919896967</v>
      </c>
      <c r="O14" s="9">
        <f t="shared" si="1"/>
        <v>72.980233059421494</v>
      </c>
      <c r="P14" s="9">
        <f t="shared" si="1"/>
        <v>69.769102804806948</v>
      </c>
      <c r="Q14" s="9">
        <f t="shared" si="1"/>
        <v>66.699262281395434</v>
      </c>
      <c r="R14" s="9">
        <f t="shared" si="1"/>
        <v>63.764494741014033</v>
      </c>
      <c r="S14" s="9">
        <f t="shared" si="1"/>
        <v>60.958856972409414</v>
      </c>
      <c r="T14" s="9">
        <f t="shared" si="1"/>
        <v>58.276667265623395</v>
      </c>
      <c r="U14" s="9">
        <f t="shared" si="1"/>
        <v>55.712493905935965</v>
      </c>
      <c r="V14" s="9">
        <f t="shared" si="1"/>
        <v>53.261144174074779</v>
      </c>
    </row>
    <row r="15" spans="1:22" x14ac:dyDescent="0.2">
      <c r="E15" s="10" t="s">
        <v>10</v>
      </c>
      <c r="F15" s="17">
        <f>SUM(H15:BR15)</f>
        <v>187.5705557206623</v>
      </c>
      <c r="G15" s="10"/>
      <c r="H15" s="11">
        <f t="shared" ref="H15:V15" si="2">PMT($G$7,$G$8,-H14)*$G$11</f>
        <v>16.814812444364069</v>
      </c>
      <c r="I15" s="11">
        <f t="shared" si="2"/>
        <v>16.074960696812049</v>
      </c>
      <c r="J15" s="11">
        <f t="shared" si="2"/>
        <v>15.367662426152318</v>
      </c>
      <c r="K15" s="11">
        <f t="shared" si="2"/>
        <v>14.691485279401617</v>
      </c>
      <c r="L15" s="11">
        <f t="shared" si="2"/>
        <v>14.045059927107944</v>
      </c>
      <c r="M15" s="11">
        <f t="shared" si="2"/>
        <v>13.427077290315193</v>
      </c>
      <c r="N15" s="11">
        <f t="shared" si="2"/>
        <v>12.836285889541324</v>
      </c>
      <c r="O15" s="11">
        <f t="shared" si="2"/>
        <v>12.271489310401504</v>
      </c>
      <c r="P15" s="11">
        <f t="shared" si="2"/>
        <v>11.731543780743838</v>
      </c>
      <c r="Q15" s="11">
        <f t="shared" si="2"/>
        <v>11.215355854391108</v>
      </c>
      <c r="R15" s="11">
        <f t="shared" si="2"/>
        <v>10.721880196797899</v>
      </c>
      <c r="S15" s="11">
        <f t="shared" si="2"/>
        <v>10.250117468138793</v>
      </c>
      <c r="T15" s="11">
        <f t="shared" si="2"/>
        <v>9.799112299540683</v>
      </c>
      <c r="U15" s="11">
        <f t="shared" si="2"/>
        <v>9.3679513583608927</v>
      </c>
      <c r="V15" s="11">
        <f t="shared" si="2"/>
        <v>8.955761498593013</v>
      </c>
    </row>
    <row r="16" spans="1:22" x14ac:dyDescent="0.2">
      <c r="E16" t="s">
        <v>7</v>
      </c>
      <c r="F16" s="16">
        <f>NPV(G7,H15:V15)</f>
        <v>99.999999999999986</v>
      </c>
    </row>
    <row r="17" spans="5:6" x14ac:dyDescent="0.2">
      <c r="E17" t="s">
        <v>9</v>
      </c>
      <c r="F17" s="6">
        <f>G6</f>
        <v>100</v>
      </c>
    </row>
    <row r="18" spans="5:6" ht="13.5" thickBot="1" x14ac:dyDescent="0.25">
      <c r="E18" s="14" t="s">
        <v>8</v>
      </c>
      <c r="F18" s="12">
        <f>F16-F17</f>
        <v>0</v>
      </c>
    </row>
    <row r="19" spans="5:6" ht="13.5" thickTop="1" x14ac:dyDescent="0.2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Appendix 7</vt:lpstr>
      <vt:lpstr>difference</vt:lpstr>
      <vt:lpstr>multiple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7: Annuity tilt </dc:title>
  <dc:subject>Appendix 7: Annuity tilt </dc:subject>
  <dc:creator>Econoomic Regulation Authority</dc:creator>
  <cp:keywords>Appendix 7: Annuity tilt </cp:keywords>
  <dc:description/>
  <cp:lastModifiedBy>Leanne Richmond</cp:lastModifiedBy>
  <cp:revision/>
  <cp:lastPrinted>1899-12-29T16:00:00Z</cp:lastPrinted>
  <dcterms:created xsi:type="dcterms:W3CDTF">1899-12-29T16:00:00Z</dcterms:created>
  <dcterms:modified xsi:type="dcterms:W3CDTF">2024-04-05T03:21:42Z</dcterms:modified>
  <cp:category/>
  <cp:contentStatus/>
  <dc:language/>
  <cp:version/>
</cp:coreProperties>
</file>